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Ccibsrv1\expo$\2015\10-2015 FEFCO\3.Manual\"/>
    </mc:Choice>
  </mc:AlternateContent>
  <bookViews>
    <workbookView xWindow="-15" yWindow="405" windowWidth="10800" windowHeight="9885" tabRatio="883"/>
  </bookViews>
  <sheets>
    <sheet name="0......0" sheetId="23" r:id="rId1"/>
    <sheet name="0. Procedimientos y Condiciones" sheetId="15" r:id="rId2"/>
    <sheet name="0. Procedures and Conditions" sheetId="42" r:id="rId3"/>
    <sheet name="0.1. Fin. details + Credit card" sheetId="62" r:id="rId4"/>
    <sheet name="1. Stand Modular " sheetId="70" r:id="rId5"/>
    <sheet name="1.1.Stand Fittings-Prest. Stand" sheetId="14" r:id="rId6"/>
    <sheet name="2. Electricity - Electricidad" sheetId="17" r:id="rId7"/>
    <sheet name="3. Furniture1-Mobiliario1" sheetId="11" r:id="rId8"/>
    <sheet name="4. Furniture2-Mobiliario2" sheetId="12" r:id="rId9"/>
    <sheet name="5. Furniture3-Mobiliario3" sheetId="46" r:id="rId10"/>
    <sheet name="6. Internet " sheetId="5" r:id="rId11"/>
    <sheet name="7. AV and IT" sheetId="69" r:id="rId12"/>
    <sheet name="8.Hostesses-Azafatas" sheetId="9" r:id="rId13"/>
    <sheet name="9. Security-Seguridad" sheetId="30" r:id="rId14"/>
    <sheet name="10.Flooring...-Suelos..." sheetId="10" r:id="rId15"/>
    <sheet name="11.Plants-Jardinería" sheetId="25" r:id="rId16"/>
    <sheet name="12.RIGGING " sheetId="68" r:id="rId17"/>
    <sheet name="12. F&amp;B 1" sheetId="56" r:id="rId18"/>
    <sheet name="13. F&amp;B 2" sheetId="55" r:id="rId19"/>
    <sheet name="14. F&amp;B 3" sheetId="57" r:id="rId20"/>
    <sheet name="15. F&amp;B 4" sheetId="59" r:id="rId21"/>
    <sheet name="16. F&amp;B 5" sheetId="58" r:id="rId22"/>
    <sheet name="17. F&amp;B 6" sheetId="64" r:id="rId23"/>
    <sheet name="18. Plano de distribución" sheetId="43" r:id="rId24"/>
    <sheet name="19. Order Summary " sheetId="66" r:id="rId25"/>
    <sheet name="basic rules" sheetId="67" r:id="rId26"/>
  </sheets>
  <externalReferences>
    <externalReference r:id="rId27"/>
    <externalReference r:id="rId28"/>
    <externalReference r:id="rId29"/>
  </externalReferences>
  <definedNames>
    <definedName name="_xlnm.Print_Area" localSheetId="1">'0. Procedimientos y Condiciones'!$B$2:$L$66</definedName>
    <definedName name="_xlnm.Print_Area" localSheetId="2">'0. Procedures and Conditions'!$B$2:$L$67</definedName>
    <definedName name="_xlnm.Print_Area" localSheetId="0">'0......0'!$B$13:$K$59</definedName>
    <definedName name="_xlnm.Print_Area" localSheetId="3">'0.1. Fin. details + Credit card'!$A$3:$J$48</definedName>
    <definedName name="_xlnm.Print_Area" localSheetId="4">'1. Stand Modular '!$B$2:$K$85</definedName>
    <definedName name="_xlnm.Print_Area" localSheetId="5">'1.1.Stand Fittings-Prest. Stand'!$B$1:$K$58</definedName>
    <definedName name="_xlnm.Print_Area" localSheetId="14">'10.Flooring...-Suelos...'!$B$2:$K$54</definedName>
    <definedName name="_xlnm.Print_Area" localSheetId="15">'11.Plants-Jardinería'!$B$2:$K$44</definedName>
    <definedName name="_xlnm.Print_Area" localSheetId="17">'12. F&amp;B 1'!$A$1:$N$57</definedName>
    <definedName name="_xlnm.Print_Area" localSheetId="16">'12.RIGGING '!$B$2:$K$46</definedName>
    <definedName name="_xlnm.Print_Area" localSheetId="18">'13. F&amp;B 2'!$A$1:$N$79</definedName>
    <definedName name="_xlnm.Print_Area" localSheetId="19">'14. F&amp;B 3'!$B$3:$N$54</definedName>
    <definedName name="_xlnm.Print_Area" localSheetId="20">'15. F&amp;B 4'!$B$3:$N$68</definedName>
    <definedName name="_xlnm.Print_Area" localSheetId="21">'16. F&amp;B 5'!$A$1:$N$23</definedName>
    <definedName name="_xlnm.Print_Area" localSheetId="22">'17. F&amp;B 6'!$A$1:$N$35</definedName>
    <definedName name="_xlnm.Print_Area" localSheetId="23">'18. Plano de distribución'!$B$2:$L$67</definedName>
    <definedName name="_xlnm.Print_Area" localSheetId="24">'19. Order Summary '!$A$2:$N$39</definedName>
    <definedName name="_xlnm.Print_Area" localSheetId="6">'2. Electricity - Electricidad'!$B$2:$K$56</definedName>
    <definedName name="_xlnm.Print_Area" localSheetId="7">'3. Furniture1-Mobiliario1'!$B$3:$K$56</definedName>
    <definedName name="_xlnm.Print_Area" localSheetId="8">'4. Furniture2-Mobiliario2'!$B$3:$K$54</definedName>
    <definedName name="_xlnm.Print_Area" localSheetId="9">'5. Furniture3-Mobiliario3'!$B$3:$I$53</definedName>
    <definedName name="_xlnm.Print_Area" localSheetId="10">'6. Internet '!$B$2:$K$40</definedName>
    <definedName name="_xlnm.Print_Area" localSheetId="11">'7. AV and IT'!$B$2:$K$46</definedName>
    <definedName name="_xlnm.Print_Area" localSheetId="12">'8.Hostesses-Azafatas'!$B$2:$K$51</definedName>
    <definedName name="_xlnm.Print_Area" localSheetId="13">'9. Security-Seguridad'!$B$2:$K$54</definedName>
  </definedNames>
  <calcPr calcId="152511"/>
</workbook>
</file>

<file path=xl/calcChain.xml><?xml version="1.0" encoding="utf-8"?>
<calcChain xmlns="http://schemas.openxmlformats.org/spreadsheetml/2006/main">
  <c r="C3" i="69" l="1"/>
  <c r="C3" i="56"/>
  <c r="C3" i="70" l="1"/>
  <c r="G3" i="70"/>
  <c r="K3" i="70"/>
  <c r="E40" i="70"/>
  <c r="I69" i="70" s="1"/>
  <c r="E51" i="70"/>
  <c r="K70" i="70" s="1"/>
  <c r="F66" i="70"/>
  <c r="K71" i="70" s="1"/>
  <c r="K72" i="70" l="1"/>
  <c r="I73" i="70" s="1"/>
  <c r="I30" i="46"/>
  <c r="I74" i="70" l="1"/>
  <c r="I8" i="66"/>
  <c r="M57" i="55"/>
  <c r="M55" i="55"/>
  <c r="N49" i="55"/>
  <c r="M49" i="55"/>
  <c r="M53" i="55"/>
  <c r="M25" i="55"/>
  <c r="N25" i="55" s="1"/>
  <c r="M27" i="55"/>
  <c r="N27" i="55" s="1"/>
  <c r="M23" i="55"/>
  <c r="N23" i="55" s="1"/>
  <c r="I22" i="46" l="1"/>
  <c r="K30" i="12"/>
  <c r="K30" i="69" l="1"/>
  <c r="K29" i="69"/>
  <c r="K28" i="69"/>
  <c r="K27" i="69"/>
  <c r="K26" i="69"/>
  <c r="K25" i="69"/>
  <c r="K24" i="69"/>
  <c r="K23" i="69"/>
  <c r="K22" i="69"/>
  <c r="K17" i="69"/>
  <c r="K16" i="69"/>
  <c r="K15" i="69"/>
  <c r="K14" i="69"/>
  <c r="K13" i="69"/>
  <c r="K12" i="69"/>
  <c r="K11" i="69"/>
  <c r="K3" i="69"/>
  <c r="G3" i="69"/>
  <c r="I33" i="69" l="1"/>
  <c r="I15" i="66" s="1"/>
  <c r="I34" i="69"/>
  <c r="I35" i="69" s="1"/>
  <c r="K17" i="5"/>
  <c r="C3" i="68" l="1"/>
  <c r="K3" i="68"/>
  <c r="G3" i="68"/>
  <c r="M33" i="56" l="1"/>
  <c r="M35" i="56"/>
  <c r="M37" i="56"/>
  <c r="M39" i="56"/>
  <c r="M41" i="56"/>
  <c r="M43" i="56"/>
  <c r="M45" i="56"/>
  <c r="M47" i="56"/>
  <c r="M49" i="56"/>
  <c r="M31" i="56"/>
  <c r="D3" i="66" l="1"/>
  <c r="G3" i="66"/>
  <c r="J3" i="66"/>
  <c r="C22" i="66" l="1"/>
  <c r="C23" i="66" s="1"/>
  <c r="C24" i="66" s="1"/>
  <c r="C25" i="66" s="1"/>
  <c r="C26" i="66" s="1"/>
  <c r="C27" i="66" s="1"/>
  <c r="C28" i="66" s="1"/>
  <c r="C29" i="66" s="1"/>
  <c r="C30" i="66" s="1"/>
  <c r="C31" i="66" s="1"/>
  <c r="C32" i="66" s="1"/>
  <c r="C33" i="66" s="1"/>
  <c r="C34" i="66" s="1"/>
  <c r="C9" i="66"/>
  <c r="C10" i="66" s="1"/>
  <c r="C11" i="66" s="1"/>
  <c r="C12" i="66" s="1"/>
  <c r="C13" i="66" s="1"/>
  <c r="C14" i="66" s="1"/>
  <c r="C15" i="66" s="1"/>
  <c r="C16" i="66" s="1"/>
  <c r="C17" i="66" s="1"/>
  <c r="C18" i="66" s="1"/>
  <c r="C19" i="66" s="1"/>
  <c r="J8" i="66" l="1"/>
  <c r="C3" i="64" l="1"/>
  <c r="M35" i="55" l="1"/>
  <c r="N35" i="55" s="1"/>
  <c r="I15" i="46"/>
  <c r="I29" i="46"/>
  <c r="I20" i="46"/>
  <c r="I36" i="46"/>
  <c r="I40" i="46"/>
  <c r="I39" i="46"/>
  <c r="I38" i="46"/>
  <c r="I35" i="46"/>
  <c r="I34" i="46"/>
  <c r="I28" i="46"/>
  <c r="I12" i="46"/>
  <c r="I11" i="46"/>
  <c r="K12" i="11"/>
  <c r="K16" i="12"/>
  <c r="K37" i="11"/>
  <c r="K29" i="11"/>
  <c r="K15" i="11"/>
  <c r="K18" i="11"/>
  <c r="K21" i="11"/>
  <c r="K15" i="12"/>
  <c r="K26" i="11"/>
  <c r="K33" i="11"/>
  <c r="M7" i="58"/>
  <c r="N7" i="58" s="1"/>
  <c r="M54" i="59"/>
  <c r="N54" i="59" s="1"/>
  <c r="M52" i="59"/>
  <c r="N52" i="59" s="1"/>
  <c r="M49" i="59"/>
  <c r="N49" i="59"/>
  <c r="M47" i="59"/>
  <c r="N47" i="59" s="1"/>
  <c r="M45" i="59"/>
  <c r="N45" i="59" s="1"/>
  <c r="M43" i="59"/>
  <c r="N43" i="59" s="1"/>
  <c r="M41" i="59"/>
  <c r="N41" i="59"/>
  <c r="M39" i="59"/>
  <c r="N39" i="59" s="1"/>
  <c r="M37" i="59"/>
  <c r="N37" i="59" s="1"/>
  <c r="M35" i="59"/>
  <c r="N35" i="59" s="1"/>
  <c r="M33" i="59"/>
  <c r="N33" i="59"/>
  <c r="M31" i="59"/>
  <c r="N31" i="59" s="1"/>
  <c r="M29" i="59"/>
  <c r="N29" i="59"/>
  <c r="M43" i="57"/>
  <c r="N43" i="57" s="1"/>
  <c r="M41" i="57"/>
  <c r="N41" i="57" s="1"/>
  <c r="M39" i="57"/>
  <c r="N39" i="57" s="1"/>
  <c r="M36" i="57"/>
  <c r="N36" i="57" s="1"/>
  <c r="M34" i="57"/>
  <c r="N34" i="57" s="1"/>
  <c r="N65" i="55"/>
  <c r="N64" i="55"/>
  <c r="M61" i="55"/>
  <c r="N61" i="55" s="1"/>
  <c r="M59" i="55"/>
  <c r="N59" i="55" s="1"/>
  <c r="N57" i="55"/>
  <c r="N55" i="55"/>
  <c r="N53" i="55"/>
  <c r="M31" i="57"/>
  <c r="N31" i="57" s="1"/>
  <c r="M29" i="57"/>
  <c r="N29" i="57" s="1"/>
  <c r="M27" i="57"/>
  <c r="N27" i="57" s="1"/>
  <c r="M21" i="55"/>
  <c r="N21" i="55" s="1"/>
  <c r="M19" i="55"/>
  <c r="N19" i="55" s="1"/>
  <c r="M17" i="55"/>
  <c r="N17" i="55" s="1"/>
  <c r="M15" i="55"/>
  <c r="N15" i="55" s="1"/>
  <c r="M13" i="55"/>
  <c r="N13" i="55" s="1"/>
  <c r="M11" i="55"/>
  <c r="N11" i="55" s="1"/>
  <c r="M9" i="55"/>
  <c r="N9" i="55" s="1"/>
  <c r="M7" i="55"/>
  <c r="N7" i="55" s="1"/>
  <c r="N3" i="64"/>
  <c r="G3" i="64"/>
  <c r="N3" i="59"/>
  <c r="G3" i="59"/>
  <c r="C3" i="59"/>
  <c r="N3" i="58"/>
  <c r="G3" i="58"/>
  <c r="C3" i="58"/>
  <c r="N3" i="57"/>
  <c r="G3" i="57"/>
  <c r="C3" i="57"/>
  <c r="N3" i="55"/>
  <c r="G3" i="55"/>
  <c r="C3" i="55"/>
  <c r="N3" i="56"/>
  <c r="G3" i="56"/>
  <c r="F3" i="46"/>
  <c r="G3" i="12"/>
  <c r="K3" i="12"/>
  <c r="L3" i="11"/>
  <c r="H3" i="11"/>
  <c r="M25" i="59"/>
  <c r="N25" i="59"/>
  <c r="M23" i="59"/>
  <c r="N23" i="59"/>
  <c r="M21" i="59"/>
  <c r="N21" i="59"/>
  <c r="M19" i="59"/>
  <c r="N19" i="59"/>
  <c r="M17" i="59"/>
  <c r="N17" i="59"/>
  <c r="M15" i="59"/>
  <c r="N15" i="59"/>
  <c r="M13" i="59"/>
  <c r="N13" i="59"/>
  <c r="M11" i="59"/>
  <c r="N11" i="59" s="1"/>
  <c r="M9" i="59"/>
  <c r="N9" i="59"/>
  <c r="M7" i="59"/>
  <c r="N7" i="59" s="1"/>
  <c r="M25" i="57"/>
  <c r="N25" i="57" s="1"/>
  <c r="M23" i="57"/>
  <c r="N23" i="57" s="1"/>
  <c r="M21" i="57"/>
  <c r="N21" i="57" s="1"/>
  <c r="M19" i="57"/>
  <c r="N19" i="57" s="1"/>
  <c r="M17" i="57"/>
  <c r="N17" i="57" s="1"/>
  <c r="M15" i="57"/>
  <c r="N15" i="57" s="1"/>
  <c r="M13" i="57"/>
  <c r="N13" i="57" s="1"/>
  <c r="M11" i="57"/>
  <c r="N11" i="57" s="1"/>
  <c r="M9" i="57"/>
  <c r="N9" i="57" s="1"/>
  <c r="M7" i="57"/>
  <c r="N7" i="57" s="1"/>
  <c r="M51" i="55"/>
  <c r="N51" i="55" s="1"/>
  <c r="M48" i="55"/>
  <c r="N48" i="55" s="1"/>
  <c r="M42" i="55"/>
  <c r="N42" i="55" s="1"/>
  <c r="M37" i="55"/>
  <c r="N37" i="55" s="1"/>
  <c r="M33" i="55"/>
  <c r="N33" i="55" s="1"/>
  <c r="M31" i="55"/>
  <c r="N31" i="55" s="1"/>
  <c r="M29" i="55"/>
  <c r="N29" i="55" s="1"/>
  <c r="N47" i="56"/>
  <c r="N49" i="56"/>
  <c r="N45" i="56"/>
  <c r="N43" i="56"/>
  <c r="N41" i="56"/>
  <c r="N39" i="56"/>
  <c r="N37" i="56"/>
  <c r="N35" i="56"/>
  <c r="N33" i="56"/>
  <c r="N31" i="56"/>
  <c r="K19" i="14"/>
  <c r="K18" i="14"/>
  <c r="K25" i="11"/>
  <c r="K32" i="12"/>
  <c r="K16" i="5"/>
  <c r="K15" i="5"/>
  <c r="K12" i="5"/>
  <c r="K31" i="12"/>
  <c r="K29" i="12"/>
  <c r="K28" i="12"/>
  <c r="K27" i="12"/>
  <c r="K26" i="12"/>
  <c r="K25" i="12"/>
  <c r="K20" i="12"/>
  <c r="K14" i="12"/>
  <c r="K13" i="12"/>
  <c r="K11" i="12"/>
  <c r="K24" i="11"/>
  <c r="K36" i="11"/>
  <c r="K11" i="11"/>
  <c r="K10" i="11"/>
  <c r="K38" i="14"/>
  <c r="K37" i="14"/>
  <c r="K39" i="17"/>
  <c r="K4" i="25"/>
  <c r="C4" i="25"/>
  <c r="G4" i="25"/>
  <c r="K3" i="10"/>
  <c r="G3" i="10"/>
  <c r="C3" i="10"/>
  <c r="K3" i="30"/>
  <c r="G3" i="30"/>
  <c r="C3" i="30"/>
  <c r="K3" i="9"/>
  <c r="G3" i="9"/>
  <c r="C3" i="9"/>
  <c r="K3" i="5"/>
  <c r="G3" i="5"/>
  <c r="C3" i="5"/>
  <c r="I3" i="46"/>
  <c r="C3" i="46"/>
  <c r="C3" i="12"/>
  <c r="C3" i="11"/>
  <c r="K3" i="17"/>
  <c r="G3" i="17"/>
  <c r="C3" i="17"/>
  <c r="K3" i="14"/>
  <c r="G3" i="14"/>
  <c r="C3" i="14"/>
  <c r="K37" i="17"/>
  <c r="K38" i="17"/>
  <c r="K43" i="17"/>
  <c r="K44" i="17"/>
  <c r="K42" i="17"/>
  <c r="K12" i="10"/>
  <c r="K16" i="10"/>
  <c r="K21" i="10"/>
  <c r="K24" i="10"/>
  <c r="K30" i="10"/>
  <c r="J32" i="10"/>
  <c r="K32" i="10"/>
  <c r="J33" i="10"/>
  <c r="K33" i="10" s="1"/>
  <c r="K10" i="25"/>
  <c r="K11" i="25"/>
  <c r="K12" i="25"/>
  <c r="K13" i="25"/>
  <c r="K14" i="25"/>
  <c r="K32" i="30"/>
  <c r="K34" i="30"/>
  <c r="K36" i="30"/>
  <c r="K38" i="30"/>
  <c r="K27" i="9"/>
  <c r="K29" i="9"/>
  <c r="K31" i="9"/>
  <c r="K33" i="9"/>
  <c r="K35" i="9"/>
  <c r="K13" i="17"/>
  <c r="K14" i="17"/>
  <c r="K15" i="17"/>
  <c r="K16" i="17"/>
  <c r="K11" i="14"/>
  <c r="K12" i="14"/>
  <c r="K13" i="14"/>
  <c r="K14" i="14"/>
  <c r="K24" i="14"/>
  <c r="K25" i="14"/>
  <c r="K29" i="14"/>
  <c r="K30" i="14"/>
  <c r="K34" i="14"/>
  <c r="K35" i="14"/>
  <c r="K36" i="14"/>
  <c r="K42" i="14"/>
  <c r="K43" i="14"/>
  <c r="I20" i="66" l="1"/>
  <c r="J20" i="66" s="1"/>
  <c r="O50" i="59"/>
  <c r="M58" i="59" s="1"/>
  <c r="M57" i="59"/>
  <c r="I27" i="66" s="1"/>
  <c r="O55" i="59"/>
  <c r="M59" i="59" s="1"/>
  <c r="M12" i="58"/>
  <c r="I28" i="66" s="1"/>
  <c r="J28" i="66" s="1"/>
  <c r="M46" i="57"/>
  <c r="M47" i="57" s="1"/>
  <c r="M48" i="57" s="1"/>
  <c r="M67" i="55"/>
  <c r="M52" i="56"/>
  <c r="M53" i="56" s="1"/>
  <c r="M54" i="56" s="1"/>
  <c r="I25" i="25"/>
  <c r="I19" i="66" s="1"/>
  <c r="J19" i="66" s="1"/>
  <c r="I41" i="30"/>
  <c r="I17" i="66" s="1"/>
  <c r="I39" i="9"/>
  <c r="I40" i="9" s="1"/>
  <c r="I27" i="5"/>
  <c r="I14" i="66" s="1"/>
  <c r="H45" i="46"/>
  <c r="I47" i="17"/>
  <c r="I48" i="17" s="1"/>
  <c r="I45" i="14"/>
  <c r="I9" i="66" s="1"/>
  <c r="I42" i="10"/>
  <c r="I18" i="66" s="1"/>
  <c r="J18" i="66" s="1"/>
  <c r="I41" i="12"/>
  <c r="I12" i="66" s="1"/>
  <c r="H41" i="11"/>
  <c r="I25" i="66" l="1"/>
  <c r="J25" i="66" s="1"/>
  <c r="I24" i="66"/>
  <c r="J14" i="66"/>
  <c r="J27" i="66"/>
  <c r="I42" i="30"/>
  <c r="I43" i="30" s="1"/>
  <c r="I26" i="25"/>
  <c r="I27" i="25" s="1"/>
  <c r="I10" i="66"/>
  <c r="M13" i="58"/>
  <c r="M14" i="58" s="1"/>
  <c r="H46" i="46"/>
  <c r="H47" i="46" s="1"/>
  <c r="I13" i="66"/>
  <c r="I28" i="5"/>
  <c r="I29" i="5" s="1"/>
  <c r="I43" i="10"/>
  <c r="I44" i="10" s="1"/>
  <c r="M60" i="59"/>
  <c r="I26" i="66"/>
  <c r="J26" i="66" s="1"/>
  <c r="M68" i="55"/>
  <c r="M69" i="55" s="1"/>
  <c r="I16" i="66"/>
  <c r="I41" i="9"/>
  <c r="J15" i="66"/>
  <c r="H42" i="11"/>
  <c r="H43" i="11" s="1"/>
  <c r="I11" i="66"/>
  <c r="I49" i="17"/>
  <c r="I46" i="14"/>
  <c r="I47" i="14" s="1"/>
  <c r="J9" i="66"/>
  <c r="I42" i="12"/>
  <c r="I43" i="12" s="1"/>
  <c r="I21" i="66" l="1"/>
  <c r="I22" i="66" s="1"/>
  <c r="J22" i="66" s="1"/>
  <c r="I29" i="66"/>
  <c r="J29" i="66" s="1"/>
  <c r="I30" i="66" l="1"/>
  <c r="I31" i="66" s="1"/>
  <c r="I32" i="66" s="1"/>
  <c r="I23" i="66"/>
  <c r="I34" i="66" l="1"/>
  <c r="I33" i="66"/>
  <c r="I36" i="66" l="1"/>
</calcChain>
</file>

<file path=xl/sharedStrings.xml><?xml version="1.0" encoding="utf-8"?>
<sst xmlns="http://schemas.openxmlformats.org/spreadsheetml/2006/main" count="1344" uniqueCount="1040">
  <si>
    <r>
      <t xml:space="preserve">Extension cable single-phase schuko 16A / 230V ( 3 shuckos) / </t>
    </r>
    <r>
      <rPr>
        <i/>
        <sz val="9"/>
        <rFont val="Verdana"/>
        <family val="2"/>
      </rPr>
      <t>Alargo de corriente de 3 tomas  eléctricas shucko 16A / 230V</t>
    </r>
  </si>
  <si>
    <t>Vigilante seguridad, 1 hora laborable entre 22:00h y 06:00h</t>
  </si>
  <si>
    <t>WA2</t>
  </si>
  <si>
    <t>LCD22</t>
  </si>
  <si>
    <t>SUBTOTAL                       Catering 1</t>
  </si>
  <si>
    <r>
      <t>!</t>
    </r>
    <r>
      <rPr>
        <b/>
        <i/>
        <sz val="20"/>
        <color indexed="10"/>
        <rFont val="Verdana"/>
        <family val="2"/>
      </rPr>
      <t xml:space="preserve"> </t>
    </r>
    <r>
      <rPr>
        <b/>
        <i/>
        <sz val="11"/>
        <color indexed="10"/>
        <rFont val="Verdana"/>
        <family val="2"/>
      </rPr>
      <t>NOTA IMPORTANTE: Rellenar esta hoja implica haber leído  0."Procedimientos y Condiciones"</t>
    </r>
  </si>
  <si>
    <t>Other Cleaning services are available upon request for quote</t>
  </si>
  <si>
    <r>
      <t xml:space="preserve">Three-phase socket CEE Form 400V 16A / </t>
    </r>
    <r>
      <rPr>
        <i/>
        <sz val="9"/>
        <rFont val="Verdana"/>
        <family val="2"/>
      </rPr>
      <t>Toma Cetac 400V 16A</t>
    </r>
  </si>
  <si>
    <r>
      <t xml:space="preserve">Three-phase socket CEE Form 400V 32A / </t>
    </r>
    <r>
      <rPr>
        <i/>
        <sz val="9"/>
        <rFont val="Verdana"/>
        <family val="2"/>
      </rPr>
      <t>Toma Cetac 400V 32A</t>
    </r>
  </si>
  <si>
    <r>
      <t xml:space="preserve">Three-phase socket CEE Form 400V 63A / </t>
    </r>
    <r>
      <rPr>
        <i/>
        <sz val="9"/>
        <rFont val="Verdana"/>
        <family val="2"/>
      </rPr>
      <t>Toma Cetac 400V 63A</t>
    </r>
  </si>
  <si>
    <t>Select Colour/ Seleccione Color (using a "X")</t>
  </si>
  <si>
    <r>
      <t xml:space="preserve">300w halogen spotlight / </t>
    </r>
    <r>
      <rPr>
        <i/>
        <sz val="8"/>
        <rFont val="Verdana"/>
        <family val="2"/>
      </rPr>
      <t>Foco halógeno 300W</t>
    </r>
  </si>
  <si>
    <r>
      <t xml:space="preserve">Water supply with drainage pipe 
</t>
    </r>
    <r>
      <rPr>
        <i/>
        <sz val="8"/>
        <rFont val="Verdana"/>
        <family val="2"/>
      </rPr>
      <t>Acometida de agua más desagüe</t>
    </r>
  </si>
  <si>
    <r>
      <t>Sink pack (Installation of sink, drainage pipe + water connection) /</t>
    </r>
    <r>
      <rPr>
        <i/>
        <sz val="8"/>
        <rFont val="Verdana"/>
        <family val="2"/>
      </rPr>
      <t xml:space="preserve">   Pack fregadero (Instalación agua desagüe + fregadero)</t>
    </r>
  </si>
  <si>
    <t>Event</t>
  </si>
  <si>
    <t>Nº</t>
  </si>
  <si>
    <t>Hostess 1 language (Extra hour nihgt rate 22h - 06h)</t>
  </si>
  <si>
    <t>Azafata 1 idioma (Hora extra nocturna 22h - 06h)</t>
  </si>
  <si>
    <t>Total/ud.</t>
  </si>
  <si>
    <r>
      <t xml:space="preserve">TOTAL SUBTOTAL 2 (Add from 15 to 20) / 
</t>
    </r>
    <r>
      <rPr>
        <b/>
        <i/>
        <sz val="8"/>
        <rFont val="Verdana"/>
        <family val="2"/>
      </rPr>
      <t>TOTAL SUBTOTAL 2 (Suma de 15 a 20)</t>
    </r>
  </si>
  <si>
    <r>
      <t xml:space="preserve">SUM OF SUBTOTALS (Add 12+13+21+22) / </t>
    </r>
    <r>
      <rPr>
        <b/>
        <i/>
        <sz val="8"/>
        <rFont val="Verdana"/>
        <family val="2"/>
      </rPr>
      <t>TOTAL BASE IMPONIBLE (SUMA 12+13+21+22)</t>
    </r>
  </si>
  <si>
    <r>
      <t>TOTAL VAT. (Sum of 14 + 23</t>
    </r>
    <r>
      <rPr>
        <b/>
        <i/>
        <sz val="8"/>
        <rFont val="Verdana"/>
        <family val="2"/>
      </rPr>
      <t>) / 
TOTAL IVA (SUMA 14 + 23)</t>
    </r>
  </si>
  <si>
    <t>• 3-4-5. Mobiliario 1 / Mobiliario 2</t>
  </si>
  <si>
    <t>• 6. Internet y Telefonía</t>
  </si>
  <si>
    <t>• 7. Audiovisual y Ordenadores</t>
  </si>
  <si>
    <t>• 8. Azafatas</t>
  </si>
  <si>
    <t>• 9. Seguridad</t>
  </si>
  <si>
    <t>• 10. Suelo, Agua, Aire comprimido y Limpieza</t>
  </si>
  <si>
    <t xml:space="preserve">• 11. Plantas </t>
  </si>
  <si>
    <t>• 18. Plano de distribución</t>
  </si>
  <si>
    <t>• 19. Extracto económico</t>
  </si>
  <si>
    <t>• 20. Formulario de pago</t>
  </si>
  <si>
    <t>• 3-4-5. Furniture 1 / Furniture 2</t>
  </si>
  <si>
    <t>• 6. Internet and Telephone</t>
  </si>
  <si>
    <t>• 7. Audiovisual and Computers</t>
  </si>
  <si>
    <t>• 8. Hostesses</t>
  </si>
  <si>
    <t>• 9. Security guards</t>
  </si>
  <si>
    <t>• 10. Flooring, Water, Compressed Air and Cleaning</t>
  </si>
  <si>
    <t xml:space="preserve">• 11. Plants </t>
  </si>
  <si>
    <t>• 18. Stand Layout Drawing</t>
  </si>
  <si>
    <t>• 19. Order summary</t>
  </si>
  <si>
    <t>• 20. Credit Card order form</t>
  </si>
  <si>
    <t>IT11</t>
  </si>
  <si>
    <t>Este formulario no se aceptará si no se adjunta el formulario 0.1 "Datos fiscales y comerciales"</t>
  </si>
  <si>
    <t>This form will not be accepted unless form 0.1 "Financial &amp; Sales Details" is duly completed</t>
  </si>
  <si>
    <r>
      <t>Black-</t>
    </r>
    <r>
      <rPr>
        <i/>
        <sz val="8"/>
        <rFont val="Verdana"/>
        <family val="2"/>
      </rPr>
      <t>Negro</t>
    </r>
  </si>
  <si>
    <r>
      <t xml:space="preserve">Beech- </t>
    </r>
    <r>
      <rPr>
        <i/>
        <sz val="8"/>
        <rFont val="Verdana"/>
        <family val="2"/>
      </rPr>
      <t xml:space="preserve">Haya </t>
    </r>
  </si>
  <si>
    <r>
      <t>White-</t>
    </r>
    <r>
      <rPr>
        <i/>
        <sz val="8"/>
        <rFont val="Verdana"/>
        <family val="2"/>
      </rPr>
      <t>Blanco</t>
    </r>
  </si>
  <si>
    <r>
      <t>100x100x250</t>
    </r>
    <r>
      <rPr>
        <sz val="7"/>
        <rFont val="Verdana"/>
        <family val="2"/>
      </rPr>
      <t>cm</t>
    </r>
  </si>
  <si>
    <r>
      <t>200x100x250</t>
    </r>
    <r>
      <rPr>
        <sz val="7"/>
        <rFont val="Verdana"/>
        <family val="2"/>
      </rPr>
      <t>cm</t>
    </r>
  </si>
  <si>
    <r>
      <t>Beech-</t>
    </r>
    <r>
      <rPr>
        <i/>
        <sz val="8"/>
        <rFont val="Verdana"/>
        <family val="2"/>
      </rPr>
      <t xml:space="preserve">Haya </t>
    </r>
  </si>
  <si>
    <t>Grey-Gris</t>
  </si>
  <si>
    <t>Red-Rojo</t>
  </si>
  <si>
    <t>Blue-Azul</t>
  </si>
  <si>
    <r>
      <t>Silver aluminium top high table /</t>
    </r>
    <r>
      <rPr>
        <i/>
        <sz val="8"/>
        <rFont val="Verdana"/>
        <family val="2"/>
      </rPr>
      <t xml:space="preserve"> Mesa aeropuerto aluminio</t>
    </r>
  </si>
  <si>
    <t>Take note that the bank tranfer fees are in charge of the exhibitor.</t>
  </si>
  <si>
    <t>100x50x100cm</t>
  </si>
  <si>
    <t>long x high</t>
  </si>
  <si>
    <t>100x250cm</t>
  </si>
  <si>
    <t>50x250cm</t>
  </si>
  <si>
    <r>
      <t xml:space="preserve">Modular panel / </t>
    </r>
    <r>
      <rPr>
        <i/>
        <sz val="8"/>
        <rFont val="Verdana"/>
        <family val="2"/>
      </rPr>
      <t>Panel modular</t>
    </r>
  </si>
  <si>
    <r>
      <t xml:space="preserve">Modular door / </t>
    </r>
    <r>
      <rPr>
        <i/>
        <sz val="8"/>
        <rFont val="Verdana"/>
        <family val="2"/>
      </rPr>
      <t>Puerta modular</t>
    </r>
  </si>
  <si>
    <t>long x wide</t>
  </si>
  <si>
    <t>100x52x110cm</t>
  </si>
  <si>
    <t>Green-Verde</t>
  </si>
  <si>
    <t>Days/ Dias</t>
  </si>
  <si>
    <t>Select colour (x) / Seleccione Color (x)</t>
  </si>
  <si>
    <r>
      <t>!</t>
    </r>
    <r>
      <rPr>
        <b/>
        <sz val="11"/>
        <color indexed="10"/>
        <rFont val="Verdana"/>
        <family val="2"/>
      </rPr>
      <t xml:space="preserve"> IMPORTANT:</t>
    </r>
    <r>
      <rPr>
        <b/>
        <sz val="10"/>
        <color indexed="10"/>
        <rFont val="Verdana"/>
        <family val="2"/>
      </rPr>
      <t xml:space="preserve"> When you fill in this page it implies that your have read 0."Procedures &amp; Conditions"</t>
    </r>
    <r>
      <rPr>
        <b/>
        <sz val="18"/>
        <color indexed="10"/>
        <rFont val="Copperplate Gothic Bold"/>
        <family val="2"/>
      </rPr>
      <t/>
    </r>
  </si>
  <si>
    <r>
      <t xml:space="preserve">! NOTA IMPORTANTE: </t>
    </r>
    <r>
      <rPr>
        <b/>
        <i/>
        <sz val="10"/>
        <color indexed="10"/>
        <rFont val="Verdana"/>
        <family val="2"/>
      </rPr>
      <t>Rellenar esta hoja implica haber leído  0."Procedimientos y Condiciones"</t>
    </r>
  </si>
  <si>
    <t>SUBTOTAL            Catering 3</t>
  </si>
  <si>
    <t>IT04</t>
  </si>
  <si>
    <t>IT07</t>
  </si>
  <si>
    <t>100x30cm</t>
  </si>
  <si>
    <t>Cuadro eléctrico monofásico 220 v.</t>
  </si>
  <si>
    <t>Cuadro eléctrico monofásico 220v. 24 H.</t>
  </si>
  <si>
    <t>Cuadro eléctrico trifásico 380 V.</t>
  </si>
  <si>
    <t>Cuadro eléctrico trifásico 380 V.24 H.</t>
  </si>
  <si>
    <t xml:space="preserve">Enchufe 220 V. </t>
  </si>
  <si>
    <t>Enchufe 220 V.  24H.</t>
  </si>
  <si>
    <t>Enchufe trifásico 380 V.</t>
  </si>
  <si>
    <t>Enchufe trifásico 380 V. 24H.</t>
  </si>
  <si>
    <t>Toma trifásica</t>
  </si>
  <si>
    <t>Toma trifásica 24 H.</t>
  </si>
  <si>
    <t>Agua y desagüe</t>
  </si>
  <si>
    <t>Panel modular</t>
  </si>
  <si>
    <t>Puerta modular</t>
  </si>
  <si>
    <t>Estante horizontal: Marcar altura</t>
  </si>
  <si>
    <t>Estante inclinado: Marcar altura</t>
  </si>
  <si>
    <t>Mostrador</t>
  </si>
  <si>
    <t>Mostrador - Vitrina</t>
  </si>
  <si>
    <t>Vitrina Alta</t>
  </si>
  <si>
    <t>Ejemplo de plano de un stand de 5x4m. con la situación de los complementos</t>
  </si>
  <si>
    <r>
      <t xml:space="preserve">  </t>
    </r>
    <r>
      <rPr>
        <b/>
        <u/>
        <sz val="8"/>
        <rFont val="Verdana"/>
        <family val="2"/>
      </rPr>
      <t>ÍNDICE</t>
    </r>
    <r>
      <rPr>
        <b/>
        <sz val="8"/>
        <rFont val="Verdana"/>
        <family val="2"/>
      </rPr>
      <t>:</t>
    </r>
  </si>
  <si>
    <r>
      <t xml:space="preserve">Carpet / </t>
    </r>
    <r>
      <rPr>
        <i/>
        <sz val="8"/>
        <rFont val="Verdana"/>
        <family val="2"/>
      </rPr>
      <t xml:space="preserve">Moqueta </t>
    </r>
  </si>
  <si>
    <r>
      <t xml:space="preserve">SUBTOTAL SHELL-SCHEME STAND FITTINGS / </t>
    </r>
    <r>
      <rPr>
        <i/>
        <sz val="8"/>
        <rFont val="Verdana"/>
        <family val="2"/>
      </rPr>
      <t>PRESTACIONES STAND MODULAR</t>
    </r>
  </si>
  <si>
    <t xml:space="preserve"> Para calcular el precio correcto debe añadir '20' en las casillas azules del formulario EXTRACTO ECONOMICO. </t>
  </si>
  <si>
    <t>El cálculo económico se realizará automáticamente y se totalizará en el EXTRACTO ECONOMICO adjunto.</t>
  </si>
  <si>
    <r>
      <t xml:space="preserve">SUBTOTAL                                                                   
Internet and Telephone / 
</t>
    </r>
    <r>
      <rPr>
        <i/>
        <sz val="9"/>
        <rFont val="Verdana"/>
        <family val="2"/>
      </rPr>
      <t>Internet y Telefonía</t>
    </r>
  </si>
  <si>
    <r>
      <t xml:space="preserve">INTERNET and TELEPHONE / </t>
    </r>
    <r>
      <rPr>
        <b/>
        <i/>
        <sz val="16"/>
        <rFont val="Verdana"/>
        <family val="2"/>
      </rPr>
      <t>INTERNET y TELEFONÍA</t>
    </r>
  </si>
  <si>
    <r>
      <t>!</t>
    </r>
    <r>
      <rPr>
        <b/>
        <sz val="26"/>
        <color indexed="10"/>
        <rFont val="Verdana"/>
        <family val="2"/>
      </rPr>
      <t xml:space="preserve"> </t>
    </r>
    <r>
      <rPr>
        <b/>
        <sz val="11"/>
        <color indexed="10"/>
        <rFont val="Verdana"/>
        <family val="2"/>
      </rPr>
      <t>IMPORTANT: When you fill in this page it implies that your have read 0."Procedures &amp; Conditions"</t>
    </r>
    <r>
      <rPr>
        <b/>
        <sz val="18"/>
        <color indexed="10"/>
        <rFont val="Copperplate Gothic Bold"/>
        <family val="2"/>
      </rPr>
      <t/>
    </r>
  </si>
  <si>
    <r>
      <t xml:space="preserve">SUBTOTAL
Audiovisual and IT /
</t>
    </r>
    <r>
      <rPr>
        <i/>
        <sz val="9"/>
        <rFont val="Verdana"/>
        <family val="2"/>
      </rPr>
      <t>Audiovisuales e Informática</t>
    </r>
  </si>
  <si>
    <t>CENTRO DE CONVENCIONES INTERNACIONAL DE BARCELONA</t>
  </si>
  <si>
    <t>COMPUTERS / ORDENADORES</t>
  </si>
  <si>
    <t>P01</t>
  </si>
  <si>
    <t>P02</t>
  </si>
  <si>
    <t>P03</t>
  </si>
  <si>
    <t>P04</t>
  </si>
  <si>
    <t>P05</t>
  </si>
  <si>
    <t>220V Single-phase electrical switchboard</t>
  </si>
  <si>
    <t>220V Single-phase switchboard, 24H.</t>
  </si>
  <si>
    <t>380V Single-phase electrical switchboard</t>
  </si>
  <si>
    <t>380V Single-phase switchboard, 24H.</t>
  </si>
  <si>
    <t xml:space="preserve">220V Socket </t>
  </si>
  <si>
    <t>220V Socket, 24H.</t>
  </si>
  <si>
    <t>380V Three-phase socket</t>
  </si>
  <si>
    <t>380V Three-phase socket, 24H.</t>
  </si>
  <si>
    <t>Three-phase electrical cable</t>
  </si>
  <si>
    <t>Three-phase electrical cable, 24H.</t>
  </si>
  <si>
    <t>Telephone line</t>
  </si>
  <si>
    <t>Water and waste pipe</t>
  </si>
  <si>
    <t>Shell scheme panel</t>
  </si>
  <si>
    <t>Shell scheme door</t>
  </si>
  <si>
    <t>Horizontal shelf: Indicate height</t>
  </si>
  <si>
    <t>Sloping shelf: Indicate height</t>
  </si>
  <si>
    <t>Counter</t>
  </si>
  <si>
    <t>Counter with showcase</t>
  </si>
  <si>
    <t>Tall showcase</t>
  </si>
  <si>
    <t>Stand façade line</t>
  </si>
  <si>
    <t>PROCEDURES</t>
  </si>
  <si>
    <t>CONDITIONS</t>
  </si>
  <si>
    <t>INDEX</t>
  </si>
  <si>
    <t xml:space="preserve">• 0. Procedures and Conditions                       </t>
  </si>
  <si>
    <t>• 2. Electricity</t>
  </si>
  <si>
    <r>
      <t xml:space="preserve">Lighting: </t>
    </r>
    <r>
      <rPr>
        <sz val="8"/>
        <rFont val="Verdana"/>
        <family val="2"/>
      </rPr>
      <t>All other electrical requirements can be found in the Electricity form.</t>
    </r>
  </si>
  <si>
    <t>COMPLEMENTARY MATERIAL / MATERIAL COMPLEMENTARIO</t>
  </si>
  <si>
    <t>Fax</t>
  </si>
  <si>
    <t>SC29</t>
  </si>
  <si>
    <t>S2</t>
  </si>
  <si>
    <t>S3</t>
  </si>
  <si>
    <r>
      <t xml:space="preserve">SERVICE DESCRIPTION / </t>
    </r>
    <r>
      <rPr>
        <b/>
        <i/>
        <sz val="7"/>
        <rFont val="Verdana"/>
        <family val="2"/>
      </rPr>
      <t>DESCRIPCIÓN DEL SERVICIO</t>
    </r>
  </si>
  <si>
    <r>
      <t xml:space="preserve">CLEANING / </t>
    </r>
    <r>
      <rPr>
        <b/>
        <i/>
        <sz val="8"/>
        <rFont val="Verdana"/>
        <family val="2"/>
      </rPr>
      <t>LIMPIEZA</t>
    </r>
  </si>
  <si>
    <r>
      <t xml:space="preserve">Quantity / </t>
    </r>
    <r>
      <rPr>
        <b/>
        <i/>
        <sz val="8"/>
        <rFont val="Verdana"/>
        <family val="2"/>
      </rPr>
      <t>Cantidad</t>
    </r>
  </si>
  <si>
    <r>
      <t xml:space="preserve">Hostesses / </t>
    </r>
    <r>
      <rPr>
        <b/>
        <i/>
        <sz val="8"/>
        <rFont val="Verdana"/>
        <family val="2"/>
      </rPr>
      <t>azafatas</t>
    </r>
  </si>
  <si>
    <t>Days / Días</t>
  </si>
  <si>
    <t>Please fill in the boxes below according to your requirements.</t>
  </si>
  <si>
    <r>
      <t xml:space="preserve">CCIB SHELL-SCHEME STAND FITTINGS / </t>
    </r>
    <r>
      <rPr>
        <b/>
        <i/>
        <sz val="13"/>
        <rFont val="Verdana"/>
        <family val="2"/>
      </rPr>
      <t>PRESTACIONES STAND MODULAR CCIB</t>
    </r>
  </si>
  <si>
    <t>Mastercard</t>
  </si>
  <si>
    <t>HO3</t>
  </si>
  <si>
    <t>Units / uds</t>
  </si>
  <si>
    <r>
      <t xml:space="preserve">Counters and showcases / </t>
    </r>
    <r>
      <rPr>
        <b/>
        <i/>
        <sz val="8"/>
        <rFont val="Verdana"/>
        <family val="2"/>
      </rPr>
      <t>Mostradores y vitrinas</t>
    </r>
  </si>
  <si>
    <t>TN-1</t>
  </si>
  <si>
    <t>TN-2</t>
  </si>
  <si>
    <t>TH-1</t>
  </si>
  <si>
    <t>TA-1</t>
  </si>
  <si>
    <t>CP-1</t>
  </si>
  <si>
    <t>CP-2</t>
  </si>
  <si>
    <t>CF-3</t>
  </si>
  <si>
    <t>C-CC05</t>
  </si>
  <si>
    <t>S-CC02</t>
  </si>
  <si>
    <t>M-CC03</t>
  </si>
  <si>
    <t>56x60x83cm</t>
  </si>
  <si>
    <t>120x70x70cm</t>
  </si>
  <si>
    <t>CCIB:  Tel: (00 34) 93 230 10 00         Fax: (00 34) 93 230 10 01        E-mail: stands@ccib.es</t>
  </si>
  <si>
    <r>
      <t xml:space="preserve">SUBTOTAL FURNITURE 3 / </t>
    </r>
    <r>
      <rPr>
        <i/>
        <sz val="8"/>
        <rFont val="Verdana"/>
        <family val="2"/>
      </rPr>
      <t>MOBILIARIO 3</t>
    </r>
  </si>
  <si>
    <r>
      <t xml:space="preserve">TOTAL SUBTOTAL 1 (Add from 0 to 11) / 
</t>
    </r>
    <r>
      <rPr>
        <b/>
        <i/>
        <sz val="8"/>
        <rFont val="Verdana"/>
        <family val="2"/>
      </rPr>
      <t>TOTAL SUBTOTAL 1 (Suma de 0 a 11)</t>
    </r>
  </si>
  <si>
    <t>MAA</t>
  </si>
  <si>
    <r>
      <t xml:space="preserve">FLOORING / </t>
    </r>
    <r>
      <rPr>
        <b/>
        <i/>
        <sz val="8"/>
        <rFont val="Verdana"/>
        <family val="2"/>
      </rPr>
      <t>SUELOS</t>
    </r>
  </si>
  <si>
    <r>
      <t xml:space="preserve">WATER SUPPLY INSTALLATION / </t>
    </r>
    <r>
      <rPr>
        <b/>
        <i/>
        <sz val="8"/>
        <rFont val="Verdana"/>
        <family val="2"/>
      </rPr>
      <t>INSTALACIÓN ACOMETIDA DE AGUA</t>
    </r>
  </si>
  <si>
    <t>DVD01</t>
  </si>
  <si>
    <t>Tome en cuenta que las tasas de tranferencia son a cargo del expositor.</t>
  </si>
  <si>
    <t xml:space="preserve">           CCIB:  Tel: (00 34) 93 230 10 00         Fax: (00 34) 93 230 10 01        E-mail: stands@ccib.es</t>
  </si>
  <si>
    <t>PRODUCT DESCRIPTION / DESCRIPCIÓN PRODUCTO</t>
  </si>
  <si>
    <r>
      <t xml:space="preserve">TV, VIDEO AND DVD / </t>
    </r>
    <r>
      <rPr>
        <b/>
        <i/>
        <sz val="8"/>
        <rFont val="Verdana"/>
        <family val="2"/>
      </rPr>
      <t>TV, VIDEO Y DVD</t>
    </r>
  </si>
  <si>
    <r>
      <t xml:space="preserve">SUBTOTAL
Security / </t>
    </r>
    <r>
      <rPr>
        <i/>
        <sz val="9"/>
        <rFont val="Verdana"/>
        <family val="2"/>
      </rPr>
      <t>Seguridad</t>
    </r>
  </si>
  <si>
    <t>Working days : Monday to Friday.</t>
  </si>
  <si>
    <t>Non-working days : Saturday, Sunday and public holidays.</t>
  </si>
  <si>
    <t xml:space="preserve"> •  Deem its participation cancelled, with no duty to compensate it or return to it the amounts advanced for this matter, </t>
  </si>
  <si>
    <t xml:space="preserve">Si la empresa contratante no ha satisfecho la totalidad de los importes establecidos por su participación, GL Events CCIB SL </t>
  </si>
  <si>
    <t>se reserva el derecho a:</t>
  </si>
  <si>
    <t xml:space="preserve"> •  Anular su participación en el evento, sin tener ninguna obligación de indemnnizarlo ni de reintegrarle las cantidades </t>
  </si>
  <si>
    <t xml:space="preserve">    adelantadas que serán retenidas en concepto de indemnización por los gastos sufridos en consecuencia de la anulación.</t>
  </si>
  <si>
    <t xml:space="preserve">    which shall be retained by the organisation by way of compensation for the expenses borne by the organisation for the </t>
  </si>
  <si>
    <t xml:space="preserve">    cancelled participation.</t>
  </si>
  <si>
    <t xml:space="preserve">If the contracting company has not paid over the full amount of the amounts established for its participation, </t>
  </si>
  <si>
    <t>GL Events CCIB SL may opt to either:</t>
  </si>
  <si>
    <r>
      <t xml:space="preserve">Una vez cumpliementado se debe enviar vía e-mail a: </t>
    </r>
    <r>
      <rPr>
        <b/>
        <sz val="9"/>
        <color indexed="50"/>
        <rFont val="Verdana"/>
        <family val="2"/>
      </rPr>
      <t>stands@ccib.es</t>
    </r>
    <r>
      <rPr>
        <sz val="8"/>
        <rFont val="Verdana"/>
        <family val="2"/>
      </rPr>
      <t xml:space="preserve"> adjuntando el comprobante de la transferencia </t>
    </r>
  </si>
  <si>
    <t xml:space="preserve">realizada o la Autorización de cobro con tarjeta de crédito cumplimentada (Formulario de Pago). </t>
  </si>
  <si>
    <t>En caso contrario, no se realizará la reserva de su material.</t>
  </si>
  <si>
    <r>
      <t xml:space="preserve">* Hostesses:  </t>
    </r>
    <r>
      <rPr>
        <sz val="8"/>
        <rFont val="Verdana"/>
        <family val="2"/>
      </rPr>
      <t xml:space="preserve">The prices are for each day of the event. Fill in how many hostesses you require for each day in the day columns </t>
    </r>
  </si>
  <si>
    <t>MCC</t>
  </si>
  <si>
    <r>
      <t xml:space="preserve">Glass Sofa Table / </t>
    </r>
    <r>
      <rPr>
        <i/>
        <sz val="8"/>
        <rFont val="Verdana"/>
        <family val="2"/>
      </rPr>
      <t>Mesa Centro Cristal</t>
    </r>
  </si>
  <si>
    <t>80x45x187cm</t>
  </si>
  <si>
    <r>
      <t xml:space="preserve">Showcase counter  / </t>
    </r>
    <r>
      <rPr>
        <i/>
        <sz val="8"/>
        <rFont val="Verdana"/>
        <family val="2"/>
      </rPr>
      <t>Mostrador vitrina modular</t>
    </r>
  </si>
  <si>
    <t>Beer (Pack 6 units)</t>
  </si>
  <si>
    <t>Cerveza sin alcohol (Pack 6 uds.)</t>
  </si>
  <si>
    <t>Cerveza con alcohol (Pack 6 uds.)</t>
  </si>
  <si>
    <t>Monodosis de leche (50 uds.)</t>
  </si>
  <si>
    <t>Milk individual capsules (50 units)</t>
  </si>
  <si>
    <r>
      <t>Sqm / m</t>
    </r>
    <r>
      <rPr>
        <b/>
        <vertAlign val="superscript"/>
        <sz val="7.5"/>
        <rFont val="Verdana"/>
        <family val="2"/>
      </rPr>
      <t>2</t>
    </r>
  </si>
  <si>
    <t xml:space="preserve">   (e.g. if the event lasts 3 days, only days 1, 2 and 3 must be filled in).</t>
  </si>
  <si>
    <r>
      <t xml:space="preserve">* Layout plan: </t>
    </r>
    <r>
      <rPr>
        <sz val="8"/>
        <rFont val="Verdana"/>
        <family val="2"/>
      </rPr>
      <t xml:space="preserve">If you require a specific layout, please draw the positions of the requested items. If the plan is not received on time, </t>
    </r>
  </si>
  <si>
    <t xml:space="preserve">   GL Events CCIB SL will ditribute the stand as considered best.</t>
  </si>
  <si>
    <r>
      <t>* Azafatas:</t>
    </r>
    <r>
      <rPr>
        <sz val="8"/>
        <rFont val="Verdana"/>
        <family val="2"/>
      </rPr>
      <t xml:space="preserve"> Los precios son por cada día de evento, las azafatas que necesite cada día se rellenan en las columnas de los días </t>
    </r>
  </si>
  <si>
    <t xml:space="preserve">   (ej: Si el evento dura 3 días sólo se rellenan los días 1, 2 y 3).</t>
  </si>
  <si>
    <r>
      <t xml:space="preserve">Glass top high table / </t>
    </r>
    <r>
      <rPr>
        <i/>
        <sz val="8"/>
        <rFont val="Verdana"/>
        <family val="2"/>
      </rPr>
      <t>Mesa aeropuerto superficie cristal</t>
    </r>
  </si>
  <si>
    <r>
      <t>* Stand Modular:</t>
    </r>
    <r>
      <rPr>
        <sz val="8"/>
        <rFont val="Verdana"/>
        <family val="2"/>
      </rPr>
      <t xml:space="preserve"> Estos complementos están disponibles para incluir en el stand modular contratado previamente en CCIB a través del </t>
    </r>
  </si>
  <si>
    <t xml:space="preserve">   organizador del evento, o bien directamente.</t>
  </si>
  <si>
    <r>
      <t>* Plano de distribución:</t>
    </r>
    <r>
      <rPr>
        <sz val="8"/>
        <rFont val="Verdana"/>
        <family val="2"/>
      </rPr>
      <t xml:space="preserve"> Aquí se dibujan los elementos solicitados en los formularios, en caso de querer una ubicación concreta. </t>
    </r>
  </si>
  <si>
    <r>
      <t xml:space="preserve">Rectangular office table / </t>
    </r>
    <r>
      <rPr>
        <i/>
        <sz val="8"/>
        <rFont val="Verdana"/>
        <family val="2"/>
      </rPr>
      <t xml:space="preserve">Mesa rectangular oficina  </t>
    </r>
    <r>
      <rPr>
        <sz val="8"/>
        <rFont val="Verdana"/>
        <family val="2"/>
      </rPr>
      <t xml:space="preserve">                                                                                                                                    </t>
    </r>
    <r>
      <rPr>
        <b/>
        <sz val="8"/>
        <rFont val="Verdana"/>
        <family val="2"/>
      </rPr>
      <t/>
    </r>
  </si>
  <si>
    <r>
      <t xml:space="preserve">Shelving / </t>
    </r>
    <r>
      <rPr>
        <b/>
        <i/>
        <sz val="8"/>
        <rFont val="Verdana"/>
        <family val="2"/>
      </rPr>
      <t xml:space="preserve">Estantes </t>
    </r>
    <r>
      <rPr>
        <i/>
        <sz val="8"/>
        <color indexed="12"/>
        <rFont val="Verdana"/>
        <family val="2"/>
      </rPr>
      <t>(only available for  CCIB shell squeme stand / sólo disponible para stand modular CCIB)</t>
    </r>
  </si>
  <si>
    <r>
      <t xml:space="preserve">Storerooms / </t>
    </r>
    <r>
      <rPr>
        <b/>
        <i/>
        <sz val="8"/>
        <rFont val="Verdana"/>
        <family val="2"/>
      </rPr>
      <t xml:space="preserve">Almacén </t>
    </r>
    <r>
      <rPr>
        <i/>
        <sz val="8"/>
        <color indexed="12"/>
        <rFont val="Verdana"/>
        <family val="2"/>
      </rPr>
      <t xml:space="preserve"> (only available for  CCIB shell squeme stand / sólo disponible para stand modular CCIB)</t>
    </r>
  </si>
  <si>
    <t xml:space="preserve">Minimum service: 4hours                                                                    The meal expenses are obligatory always when is hired to work at lunch time between the 13:00h-15:00h and dinner time between 20:00h-22:00h. This includes one free hour.                                        
                                                                                                         After 6 hours journey it is quoted full day.                                                                                            .                                                                                                            The rates will be increased a 20% on the 14 days of scheduled holidays.                                                                                                                                                                                                 </t>
  </si>
  <si>
    <t xml:space="preserve">   En caso de no recibir el plano, GL Events CCIB SL los dispondrá segun su mejor criterio.</t>
  </si>
  <si>
    <r>
      <t xml:space="preserve">LEGEND / </t>
    </r>
    <r>
      <rPr>
        <b/>
        <i/>
        <sz val="8"/>
        <rFont val="Verdana"/>
        <family val="2"/>
      </rPr>
      <t>SIMBOLOGÍA</t>
    </r>
  </si>
  <si>
    <r>
      <t xml:space="preserve">Sloping shelf / </t>
    </r>
    <r>
      <rPr>
        <i/>
        <sz val="8"/>
        <rFont val="Verdana"/>
        <family val="2"/>
      </rPr>
      <t xml:space="preserve">Estante inclinado </t>
    </r>
  </si>
  <si>
    <r>
      <t xml:space="preserve">Horizontal shelf / </t>
    </r>
    <r>
      <rPr>
        <i/>
        <sz val="8"/>
        <rFont val="Verdana"/>
        <family val="2"/>
      </rPr>
      <t>Estante horizontal</t>
    </r>
  </si>
  <si>
    <r>
      <t>DESIGN YOUR STAND WITH ITS FITTINGS /</t>
    </r>
    <r>
      <rPr>
        <b/>
        <i/>
        <u/>
        <sz val="12"/>
        <rFont val="Verdana"/>
        <family val="2"/>
      </rPr>
      <t xml:space="preserve"> DISEÑE SU STAND CON SUS COMPLEMENTOS</t>
    </r>
  </si>
  <si>
    <t xml:space="preserve">• 0.1. Datos fiscales                     </t>
  </si>
  <si>
    <t xml:space="preserve">• 0.1. Fiscal Details                       </t>
  </si>
  <si>
    <t>A non-confirmed request 15 days before event could be cancelled.</t>
  </si>
  <si>
    <t>Día laborable : de lunes a viernes.</t>
  </si>
  <si>
    <t>Festivos : sábado, domingo y festivos nacionales.</t>
  </si>
  <si>
    <t>Una petición no confirmada 15 días antes del evento 
puede ser anulada.</t>
  </si>
  <si>
    <r>
      <t xml:space="preserve">Total number of hours/
</t>
    </r>
    <r>
      <rPr>
        <b/>
        <i/>
        <sz val="8"/>
        <rFont val="Verdana"/>
        <family val="2"/>
      </rPr>
      <t>Número total de horas</t>
    </r>
  </si>
  <si>
    <r>
      <t xml:space="preserve">Total number of guards /
</t>
    </r>
    <r>
      <rPr>
        <b/>
        <i/>
        <sz val="8"/>
        <rFont val="Verdana"/>
        <family val="2"/>
      </rPr>
      <t>Número total guardias</t>
    </r>
  </si>
  <si>
    <t>Orders must be for a minimum of 4 hours.</t>
  </si>
  <si>
    <t>Por favor, rellenen las casillas abajo, calculando la suma total de horas y de guardias para todo el evento.</t>
  </si>
  <si>
    <r>
      <t>Please fill in the boxes below, calculating the total number of hours and guards for all the event.</t>
    </r>
    <r>
      <rPr>
        <b/>
        <u/>
        <sz val="10"/>
        <rFont val="Verdana"/>
        <family val="2"/>
      </rPr>
      <t/>
    </r>
  </si>
  <si>
    <r>
      <t xml:space="preserve">SUBTOTAL HOSTESSES / </t>
    </r>
    <r>
      <rPr>
        <i/>
        <sz val="8"/>
        <rFont val="Verdana"/>
        <family val="2"/>
      </rPr>
      <t>AZAFATAS</t>
    </r>
  </si>
  <si>
    <r>
      <t xml:space="preserve">SUBTOTAL SECURITY GUARDS / </t>
    </r>
    <r>
      <rPr>
        <i/>
        <sz val="8"/>
        <rFont val="Verdana"/>
        <family val="2"/>
      </rPr>
      <t>SEGURIDAD</t>
    </r>
  </si>
  <si>
    <t>Peticiones tienen que ser para 4 horas como mínimo.</t>
  </si>
  <si>
    <r>
      <t xml:space="preserve">Please list your requirements for security guards, indicating the number of guards and time required for each day :
</t>
    </r>
    <r>
      <rPr>
        <i/>
        <sz val="10"/>
        <rFont val="Verdana"/>
        <family val="2"/>
      </rPr>
      <t>Indiquen sus necesidades para seguridad, detallando para cada día el número de guardias y los horarios de cada uno :</t>
    </r>
  </si>
  <si>
    <t>During night time (from 10 pm to 6 am), one more hour than the indicated 
time will be charged for transport.</t>
  </si>
  <si>
    <r>
      <t xml:space="preserve">Conditions / </t>
    </r>
    <r>
      <rPr>
        <b/>
        <i/>
        <u/>
        <sz val="11"/>
        <rFont val="Verdana"/>
        <family val="2"/>
      </rPr>
      <t>Condiciones:</t>
    </r>
  </si>
  <si>
    <r>
      <t xml:space="preserve">SUBTOTAL                                                                   
Stand Fittings / 
</t>
    </r>
    <r>
      <rPr>
        <i/>
        <sz val="8"/>
        <rFont val="Verdana"/>
        <family val="2"/>
      </rPr>
      <t>Prestaciones Stand modular</t>
    </r>
  </si>
  <si>
    <t>22x31,5cm</t>
  </si>
  <si>
    <r>
      <t xml:space="preserve">Tall showcase, 5 shelves and 3 spotlights
</t>
    </r>
    <r>
      <rPr>
        <i/>
        <sz val="8"/>
        <rFont val="Verdana"/>
        <family val="2"/>
      </rPr>
      <t>Vitrina 5 estantes y 3 focos</t>
    </r>
  </si>
  <si>
    <t>WA1</t>
  </si>
  <si>
    <r>
      <t xml:space="preserve">Day 2 / 
</t>
    </r>
    <r>
      <rPr>
        <b/>
        <i/>
        <sz val="7"/>
        <rFont val="Verdana"/>
        <family val="2"/>
      </rPr>
      <t>Día 2</t>
    </r>
  </si>
  <si>
    <r>
      <t xml:space="preserve">Day 3 / 
</t>
    </r>
    <r>
      <rPr>
        <b/>
        <i/>
        <sz val="7"/>
        <rFont val="Verdana"/>
        <family val="2"/>
      </rPr>
      <t>Día 3</t>
    </r>
  </si>
  <si>
    <r>
      <t>Day 4 /</t>
    </r>
    <r>
      <rPr>
        <b/>
        <i/>
        <sz val="7"/>
        <rFont val="Verdana"/>
        <family val="2"/>
      </rPr>
      <t xml:space="preserve"> 
Día 4</t>
    </r>
  </si>
  <si>
    <t>Pre-inauguration
cleaning*</t>
  </si>
  <si>
    <t>Limpieza 
Pre-inauguración*</t>
  </si>
  <si>
    <t>Daily cleaning**</t>
  </si>
  <si>
    <t>Limpieza diaria**</t>
  </si>
  <si>
    <r>
      <t xml:space="preserve">SUBTOTAL
Furniture 1 / </t>
    </r>
    <r>
      <rPr>
        <i/>
        <sz val="9"/>
        <rFont val="Verdana"/>
        <family val="2"/>
      </rPr>
      <t>Mobiliario 1</t>
    </r>
  </si>
  <si>
    <r>
      <t xml:space="preserve">PLANTS / </t>
    </r>
    <r>
      <rPr>
        <b/>
        <i/>
        <sz val="14"/>
        <rFont val="Verdana"/>
        <family val="2"/>
      </rPr>
      <t>JARDINERÍA</t>
    </r>
  </si>
  <si>
    <t>A 20% surcharge will be applied to orders received after the deadline.</t>
  </si>
  <si>
    <r>
      <t>M2 forex for signage</t>
    </r>
    <r>
      <rPr>
        <sz val="9"/>
        <rFont val="Verdana"/>
        <family val="2"/>
      </rPr>
      <t xml:space="preserve"> / </t>
    </r>
    <r>
      <rPr>
        <i/>
        <sz val="8"/>
        <rFont val="Verdana"/>
        <family val="2"/>
      </rPr>
      <t>M2 forex señalética</t>
    </r>
  </si>
  <si>
    <r>
      <t xml:space="preserve">Stool III / Taburete III                                                                                                                                                                                                                                                                                                                                                                                       </t>
    </r>
    <r>
      <rPr>
        <b/>
        <sz val="8"/>
        <rFont val="Verdana"/>
        <family val="2"/>
      </rPr>
      <t/>
    </r>
  </si>
  <si>
    <r>
      <t>SUBTOTAL
Flooring, Water,  Compressed Air and Cleaning /</t>
    </r>
    <r>
      <rPr>
        <i/>
        <sz val="9"/>
        <rFont val="Verdana"/>
        <family val="2"/>
      </rPr>
      <t xml:space="preserve"> Suelos, Agua, Aire Comprimido y Limpieza</t>
    </r>
  </si>
  <si>
    <r>
      <t xml:space="preserve">SUBTOTAL
PLANTS - </t>
    </r>
    <r>
      <rPr>
        <i/>
        <sz val="9"/>
        <rFont val="Verdana"/>
        <family val="2"/>
      </rPr>
      <t>JARDINERÍA</t>
    </r>
  </si>
  <si>
    <r>
      <t xml:space="preserve">Please list your requirements for hostesses, indicating the number of hostesses and time required for each day :
</t>
    </r>
    <r>
      <rPr>
        <b/>
        <i/>
        <sz val="10"/>
        <rFont val="Verdana"/>
        <family val="2"/>
      </rPr>
      <t>Indiquen sus necesidades para azafatas, detallando para cada día el número de azafatas y los horarios de cada una :</t>
    </r>
  </si>
  <si>
    <t xml:space="preserve"> • Bank transfer to: GL Events CCIB S.L. 
La Caixa (Caixa d'Estalvis i Pensions de Barcelona)
C.C: 2100 3136 41 22 00 16 89 61
Swift Code: CAIXESBBXXX
IBAN: ES62 2100 3136 41 22 00 16 89 61        </t>
  </si>
  <si>
    <r>
      <t xml:space="preserve">Round top tree / </t>
    </r>
    <r>
      <rPr>
        <i/>
        <sz val="8"/>
        <rFont val="Verdana"/>
        <family val="2"/>
      </rPr>
      <t>Árbol formado copa redonda</t>
    </r>
  </si>
  <si>
    <r>
      <t xml:space="preserve">Round table centrepiece / </t>
    </r>
    <r>
      <rPr>
        <i/>
        <sz val="8"/>
        <rFont val="Verdana"/>
        <family val="2"/>
      </rPr>
      <t>Centro de mesa</t>
    </r>
  </si>
  <si>
    <r>
      <t xml:space="preserve">Round plant pot  /  </t>
    </r>
    <r>
      <rPr>
        <i/>
        <sz val="8"/>
        <rFont val="Verdana"/>
        <family val="2"/>
      </rPr>
      <t>Jardinera redonda</t>
    </r>
  </si>
  <si>
    <r>
      <t xml:space="preserve">Phicus Benjamina standard size 150cm / </t>
    </r>
    <r>
      <rPr>
        <i/>
        <sz val="8"/>
        <rFont val="Verdana"/>
        <family val="2"/>
      </rPr>
      <t>Ficus benjamina medida standard 150cm</t>
    </r>
  </si>
  <si>
    <r>
      <t xml:space="preserve">Kentia Palm standard size 150cm / </t>
    </r>
    <r>
      <rPr>
        <i/>
        <sz val="8"/>
        <rFont val="Verdana"/>
        <family val="2"/>
      </rPr>
      <t>Kentia Forsteriana medida standard 150cm</t>
    </r>
  </si>
  <si>
    <r>
      <t>METHODS OF PAYMENT</t>
    </r>
    <r>
      <rPr>
        <sz val="10"/>
        <rFont val="Verdana"/>
        <family val="2"/>
      </rPr>
      <t xml:space="preserve"> </t>
    </r>
    <r>
      <rPr>
        <sz val="8"/>
        <rFont val="Verdana"/>
        <family val="2"/>
      </rPr>
      <t>(100% upon ordering)</t>
    </r>
  </si>
  <si>
    <r>
      <t xml:space="preserve">HOSTESSES / </t>
    </r>
    <r>
      <rPr>
        <b/>
        <i/>
        <sz val="15"/>
        <rFont val="Verdana"/>
        <family val="2"/>
      </rPr>
      <t xml:space="preserve">AZAFATAS </t>
    </r>
  </si>
  <si>
    <r>
      <t xml:space="preserve">SUBTOTAL
Hostess / </t>
    </r>
    <r>
      <rPr>
        <i/>
        <sz val="9"/>
        <rFont val="Verdana"/>
        <family val="2"/>
      </rPr>
      <t xml:space="preserve">Azafatas </t>
    </r>
  </si>
  <si>
    <r>
      <t xml:space="preserve">SECURITY GUARDS / </t>
    </r>
    <r>
      <rPr>
        <b/>
        <i/>
        <sz val="15"/>
        <rFont val="Verdana"/>
        <family val="2"/>
      </rPr>
      <t>SEGURIDAD</t>
    </r>
    <r>
      <rPr>
        <b/>
        <sz val="15"/>
        <rFont val="Verdana"/>
        <family val="2"/>
      </rPr>
      <t xml:space="preserve"> </t>
    </r>
  </si>
  <si>
    <t>Línea telefónica</t>
  </si>
  <si>
    <t>Línea de fachada del stand</t>
  </si>
  <si>
    <r>
      <t xml:space="preserve">SUBTOTALS / </t>
    </r>
    <r>
      <rPr>
        <b/>
        <i/>
        <sz val="8"/>
        <rFont val="Verdana"/>
        <family val="2"/>
      </rPr>
      <t>SUBTOTALES</t>
    </r>
  </si>
  <si>
    <r>
      <t xml:space="preserve">SUBTOTAL: ELECTRICITY /  </t>
    </r>
    <r>
      <rPr>
        <i/>
        <sz val="8"/>
        <rFont val="Verdana"/>
        <family val="2"/>
      </rPr>
      <t>ELECTRICIDAD</t>
    </r>
  </si>
  <si>
    <r>
      <t xml:space="preserve">SUBTOTAL FURNITURE 1 / </t>
    </r>
    <r>
      <rPr>
        <i/>
        <sz val="8"/>
        <rFont val="Verdana"/>
        <family val="2"/>
      </rPr>
      <t>MOBILIARIO 1</t>
    </r>
  </si>
  <si>
    <r>
      <t xml:space="preserve">SUBTOTAL FURNITURE 2 / </t>
    </r>
    <r>
      <rPr>
        <i/>
        <sz val="8"/>
        <rFont val="Verdana"/>
        <family val="2"/>
      </rPr>
      <t>MOBILIARIO 2</t>
    </r>
  </si>
  <si>
    <r>
      <t xml:space="preserve">SUBTOTAL  INTERNET and TELEPHONE /  </t>
    </r>
    <r>
      <rPr>
        <i/>
        <sz val="8"/>
        <rFont val="Verdana"/>
        <family val="2"/>
      </rPr>
      <t>INTERNET y TELEFONÍA</t>
    </r>
  </si>
  <si>
    <r>
      <t xml:space="preserve">SUBTOTAL FLOORING, WATER, COMPRESSED AIR and CLEANING / </t>
    </r>
    <r>
      <rPr>
        <i/>
        <sz val="8"/>
        <rFont val="Verdana"/>
        <family val="2"/>
      </rPr>
      <t>SUELOS, AGUA, AIRE COMPRIMIDO Y LIMPIEZA</t>
    </r>
  </si>
  <si>
    <r>
      <t xml:space="preserve">SUBTOTAL PLANTS / </t>
    </r>
    <r>
      <rPr>
        <i/>
        <sz val="8"/>
        <rFont val="Verdana"/>
        <family val="2"/>
      </rPr>
      <t>JARDINERÍA</t>
    </r>
  </si>
  <si>
    <r>
      <t xml:space="preserve">SUBTOTAL AUDIOVISUAL and COMPUTER / </t>
    </r>
    <r>
      <rPr>
        <i/>
        <sz val="8"/>
        <rFont val="Verdana"/>
        <family val="2"/>
      </rPr>
      <t>AUDIOVISUAL y INFORMÁTICA</t>
    </r>
  </si>
  <si>
    <r>
      <t xml:space="preserve">20% SURCHARGE (Order form after deadline) 
</t>
    </r>
    <r>
      <rPr>
        <i/>
        <sz val="8"/>
        <rFont val="Verdana"/>
        <family val="2"/>
      </rPr>
      <t>In order to calculate the correct payment, '20' must be added to the blue box.</t>
    </r>
    <r>
      <rPr>
        <sz val="8"/>
        <rFont val="Verdana"/>
        <family val="2"/>
      </rPr>
      <t xml:space="preserve">
20% RECARGO (Pedido fuera de plazo)
</t>
    </r>
    <r>
      <rPr>
        <i/>
        <sz val="8"/>
        <rFont val="Verdana"/>
        <family val="2"/>
      </rPr>
      <t>Incluir en la casilla azul "20" para que se ejecute el cálculo.</t>
    </r>
  </si>
  <si>
    <r>
      <t xml:space="preserve">FURNITURE 2 / </t>
    </r>
    <r>
      <rPr>
        <b/>
        <i/>
        <sz val="16"/>
        <rFont val="Verdana"/>
        <family val="2"/>
      </rPr>
      <t>MOBILIARIO 2</t>
    </r>
  </si>
  <si>
    <r>
      <t xml:space="preserve">INTERNET ACCESS / </t>
    </r>
    <r>
      <rPr>
        <b/>
        <i/>
        <sz val="8"/>
        <rFont val="Verdana"/>
        <family val="2"/>
      </rPr>
      <t>ACCESO A INTERNET</t>
    </r>
  </si>
  <si>
    <t>Tortilla de patata (20 porciones aprox.)</t>
  </si>
  <si>
    <t>Coca Recapte (vegetable catalan pizza) with pure olive oil                       (12 portions aprox)</t>
  </si>
  <si>
    <t>Coca de Recapte (12 porciones aprox)</t>
  </si>
  <si>
    <t>60x60x40cm</t>
  </si>
  <si>
    <t>S-H</t>
  </si>
  <si>
    <t xml:space="preserve">   CCIB:  Tel: (00 34) 93 230 10 00                Fax: (00 34) 93 230 10 01        E-mail: stands@ccib.es</t>
  </si>
  <si>
    <t>DELIVERY TIME</t>
  </si>
  <si>
    <t>• 2. Electricidad</t>
  </si>
  <si>
    <t>Sw1</t>
  </si>
  <si>
    <t>Pr1</t>
  </si>
  <si>
    <t>€</t>
  </si>
  <si>
    <t xml:space="preserve">                      CCIB:  Tel: (00 34) 93 230 10 00         Fax: (00 34) 93 230 10 01        E-mail: stands@ccib.es</t>
  </si>
  <si>
    <t xml:space="preserve">                                            CCIB:  Tel: (00 34) 93 230 10 00         Fax: (00 34) 93 230 10 01        E-mail: stands@ccib.es</t>
  </si>
  <si>
    <t xml:space="preserve">                          CCIB:  Tel: (00 34) 93 230 10 00         Fax: (00 34) 93 230 10 01        E-mail: stands@ccib.es</t>
  </si>
  <si>
    <t>Dieta Azafata</t>
  </si>
  <si>
    <t>Meal expenses</t>
  </si>
  <si>
    <t xml:space="preserve"> Durante los días de montaje las nuevas peticiones se tendrán que realizar en el exhibitor desk, donde se atenderán según disponibilidad y el pago se realizará en el momento de la solicitud. CCIB se reserva el derecho de instalación dependiendo del stock existente.</t>
  </si>
  <si>
    <t>Dos semanas antes del evento cancelaciones o cambios no serán aceptados y se cobrará el 100% de los servicios.</t>
  </si>
  <si>
    <t xml:space="preserve"> During set-up days, new requests may be made at the Exhibitors' Desk, where they will be attended according to availability, and payment will be done at the same time of ordering. The CCIB reserves the right to install depending on the existing stock.</t>
  </si>
  <si>
    <t>Two weeks before the event, cancellations or changes will no longer be accepted, a 100% of the cost will be charged.</t>
  </si>
  <si>
    <t>CCIB - SOLICITUD DE PRESTACIONES STAND</t>
  </si>
  <si>
    <t>A continuación se detallan los procedimientos para rellenar este formulario en su PC.</t>
  </si>
  <si>
    <t xml:space="preserve">En cada pestaña encontrará un formulario por tipos de producto. Rellene las casillas azules con las cantidades según sus necesidades. </t>
  </si>
  <si>
    <t>FORMULARIOS</t>
  </si>
  <si>
    <r>
      <t>* AV e Informática:</t>
    </r>
    <r>
      <rPr>
        <sz val="8"/>
        <rFont val="Verdana"/>
        <family val="2"/>
      </rPr>
      <t xml:space="preserve"> Los precios de alquiler son por evento. El material audiovisual e informático se entregará el día anterior a la inauguración.</t>
    </r>
  </si>
  <si>
    <r>
      <t>* Catering:</t>
    </r>
    <r>
      <rPr>
        <sz val="8"/>
        <rFont val="Verdana"/>
        <family val="2"/>
      </rPr>
      <t xml:space="preserve"> En estos formularios hay que rellenar en las columnas de los días y la cantidad de unidades que quiere recibir en dicho día. </t>
    </r>
  </si>
  <si>
    <t>CONDICIONES</t>
  </si>
  <si>
    <t>A recepción de este formulario se facturará el 100% del  mismo. No se considerará ninguna solicitud que no se haya abonado.</t>
  </si>
  <si>
    <r>
      <t xml:space="preserve">Responsibility for the material: </t>
    </r>
    <r>
      <rPr>
        <sz val="8"/>
        <rFont val="Verdana"/>
        <family val="2"/>
      </rPr>
      <t xml:space="preserve"> All the material is on a rental basis.  The Exhibitor is responsible for this material from its delivery to its collection by the respective department of GL events CCIB.</t>
    </r>
  </si>
  <si>
    <t>The cost is automatically calculated and totalled in the ORDER SUMMARY document.</t>
  </si>
  <si>
    <r>
      <t xml:space="preserve">* Audiovisuals and IT: </t>
    </r>
    <r>
      <rPr>
        <sz val="8"/>
        <rFont val="Verdana"/>
        <family val="2"/>
      </rPr>
      <t xml:space="preserve"> The rental charges are per event.  Audiovisual and IT material will be delivered the day before inauguration. </t>
    </r>
  </si>
  <si>
    <r>
      <t>* Catering:</t>
    </r>
    <r>
      <rPr>
        <sz val="8"/>
        <rFont val="Verdana"/>
        <family val="2"/>
      </rPr>
      <t xml:space="preserve"> The quantities required for each day must be filled in the day columns. </t>
    </r>
  </si>
  <si>
    <r>
      <t xml:space="preserve">* Shell-scheme stands: </t>
    </r>
    <r>
      <rPr>
        <sz val="8"/>
        <rFont val="Verdana"/>
        <family val="2"/>
      </rPr>
      <t>The items listed here are available to be included in the shell-scheme stands supplied by the CCIB.</t>
    </r>
  </si>
  <si>
    <t>ELECTRICITY / ELECTRICIDAD</t>
  </si>
  <si>
    <r>
      <t>Responsabilidad del material:</t>
    </r>
    <r>
      <rPr>
        <sz val="8"/>
        <rFont val="Verdana"/>
        <family val="2"/>
      </rPr>
      <t xml:space="preserve"> Todo el material está en régimen de alquiler, por lo que el Expositor es responsable del mismo desde que se le entrega hasta su recuperación por el departamento correspondiente de GL Events CCIB SL.</t>
    </r>
  </si>
  <si>
    <r>
      <t>FORMAS DE PAGO</t>
    </r>
    <r>
      <rPr>
        <sz val="10"/>
        <rFont val="Verdana"/>
        <family val="2"/>
      </rPr>
      <t xml:space="preserve"> </t>
    </r>
    <r>
      <rPr>
        <sz val="8"/>
        <rFont val="Verdana"/>
        <family val="2"/>
      </rPr>
      <t>(100% a la realización del pedido)</t>
    </r>
  </si>
  <si>
    <t xml:space="preserve"> • Transferencia bancaria a favor de: GL Events CCIB S.L. 
La Caixa (Caixa d'Estalvis i Pensions de Barcelona)
C.C: 2100 3136 41 22 00 16 89 61
Swift Code: CAIXESBBXXX
IBAN: ES62 2100 3136 41 22 00 16 89 61        </t>
  </si>
  <si>
    <t>LCD32</t>
  </si>
  <si>
    <t>IT09</t>
  </si>
  <si>
    <t xml:space="preserve"> •  No prestar el servicio solicitado.</t>
  </si>
  <si>
    <t>e-mail</t>
  </si>
  <si>
    <r>
      <t xml:space="preserve">ZETAC EXTENSION / </t>
    </r>
    <r>
      <rPr>
        <b/>
        <i/>
        <sz val="9"/>
        <rFont val="Verdana"/>
        <family val="2"/>
      </rPr>
      <t>ALARGO ZETAC</t>
    </r>
  </si>
  <si>
    <r>
      <t>*Pre-inauguration cleaning:</t>
    </r>
    <r>
      <rPr>
        <sz val="8"/>
        <rFont val="Verdana"/>
        <family val="2"/>
      </rPr>
      <t xml:space="preserve"> The night prior to the inauguration day. Removal of plastics and vacuum cleaning of carpet.</t>
    </r>
  </si>
  <si>
    <r>
      <t>*Limpieza pre-inauguración:</t>
    </r>
    <r>
      <rPr>
        <i/>
        <sz val="8"/>
        <rFont val="Verdana"/>
        <family val="2"/>
      </rPr>
      <t xml:space="preserve"> la noche anterior al día de inauguración</t>
    </r>
    <r>
      <rPr>
        <b/>
        <i/>
        <sz val="8"/>
        <rFont val="Verdana"/>
        <family val="2"/>
      </rPr>
      <t xml:space="preserve">. </t>
    </r>
    <r>
      <rPr>
        <i/>
        <sz val="8"/>
        <rFont val="Verdana"/>
        <family val="2"/>
      </rPr>
      <t>Retirada de plástico y aspirado de moqueta.</t>
    </r>
  </si>
  <si>
    <r>
      <t>**Daily cleaning</t>
    </r>
    <r>
      <rPr>
        <sz val="8"/>
        <rFont val="Verdana"/>
        <family val="2"/>
      </rPr>
      <t>: Every day of the event. Vacuum cleaning of carpet and emptying of wastepaper bins.</t>
    </r>
  </si>
  <si>
    <r>
      <t>**Limpieza diaria</t>
    </r>
    <r>
      <rPr>
        <i/>
        <sz val="8"/>
        <rFont val="Verdana"/>
        <family val="2"/>
      </rPr>
      <t>: Todos los días del evento. Aspirado de moqueta y limpieza de papeleras.</t>
    </r>
  </si>
  <si>
    <t>Otros servicios de limpieza se realizan bajo presupuesto.</t>
  </si>
  <si>
    <r>
      <t xml:space="preserve">The connection to any kind of machines or items is </t>
    </r>
    <r>
      <rPr>
        <u/>
        <sz val="9"/>
        <rFont val="Verdana"/>
        <family val="2"/>
      </rPr>
      <t>not included</t>
    </r>
    <r>
      <rPr>
        <sz val="9"/>
        <rFont val="Verdana"/>
        <family val="2"/>
      </rPr>
      <t xml:space="preserve">. This has to be done by the stand builder. / </t>
    </r>
  </si>
  <si>
    <r>
      <t>No está incluida</t>
    </r>
    <r>
      <rPr>
        <i/>
        <sz val="9"/>
        <rFont val="Verdana"/>
        <family val="2"/>
      </rPr>
      <t xml:space="preserve"> la conexión a máquinas de ningún tipo.</t>
    </r>
  </si>
  <si>
    <r>
      <t xml:space="preserve">PRODUCT DESCRIPTION / </t>
    </r>
    <r>
      <rPr>
        <b/>
        <i/>
        <sz val="9"/>
        <rFont val="Verdana"/>
        <family val="2"/>
      </rPr>
      <t>DESCRIPCIÓN PRODUCTO</t>
    </r>
  </si>
  <si>
    <r>
      <t xml:space="preserve">Storeroom (1 panel + 1 door)
</t>
    </r>
    <r>
      <rPr>
        <i/>
        <sz val="8"/>
        <rFont val="Verdana"/>
        <family val="2"/>
      </rPr>
      <t>Almacén modular (panel + 1 puerta)</t>
    </r>
  </si>
  <si>
    <r>
      <t xml:space="preserve">Storeroom (2 panels + 1 door)
</t>
    </r>
    <r>
      <rPr>
        <i/>
        <sz val="8"/>
        <rFont val="Verdana"/>
        <family val="2"/>
      </rPr>
      <t>Almacén modular (2 paneles + 1 puerta)</t>
    </r>
  </si>
  <si>
    <r>
      <t xml:space="preserve">Beech counter / </t>
    </r>
    <r>
      <rPr>
        <i/>
        <sz val="8"/>
        <rFont val="Verdana"/>
        <family val="2"/>
      </rPr>
      <t>Mostrador haya</t>
    </r>
  </si>
  <si>
    <r>
      <t xml:space="preserve">SUBTOTAL
Electricity / </t>
    </r>
    <r>
      <rPr>
        <i/>
        <sz val="9"/>
        <rFont val="Verdana"/>
        <family val="2"/>
      </rPr>
      <t>Electricidad</t>
    </r>
  </si>
  <si>
    <r>
      <t xml:space="preserve">TABLES / </t>
    </r>
    <r>
      <rPr>
        <b/>
        <i/>
        <sz val="8"/>
        <rFont val="Verdana"/>
        <family val="2"/>
      </rPr>
      <t>MESAS</t>
    </r>
  </si>
  <si>
    <r>
      <t xml:space="preserve">SUBTOTAL
Furniture 2 / </t>
    </r>
    <r>
      <rPr>
        <i/>
        <sz val="9"/>
        <rFont val="Verdana"/>
        <family val="2"/>
      </rPr>
      <t>Mobiliario 2</t>
    </r>
  </si>
  <si>
    <r>
      <t xml:space="preserve">TECHNICAL SUPPORT NOT INCLUDED / </t>
    </r>
    <r>
      <rPr>
        <i/>
        <sz val="8"/>
        <rFont val="Verdana"/>
        <family val="2"/>
      </rPr>
      <t>SOPORTE TÉCNICO NO INCLUIDO</t>
    </r>
  </si>
  <si>
    <r>
      <t xml:space="preserve">Fireproof cloth ceiling - m² / </t>
    </r>
    <r>
      <rPr>
        <i/>
        <sz val="8"/>
        <rFont val="Verdana"/>
        <family val="2"/>
      </rPr>
      <t>Techo de tela ignífuga - m²</t>
    </r>
  </si>
  <si>
    <t>M²</t>
  </si>
  <si>
    <t>/ m²</t>
  </si>
  <si>
    <t xml:space="preserve">                             CCIB:  Tel: (00 34) 93 230 10 00         Fax: (00 34) 93 230 10 01        E-mail: stands@ccib.es</t>
  </si>
  <si>
    <t>F-100</t>
  </si>
  <si>
    <t>F-300</t>
  </si>
  <si>
    <t xml:space="preserve">                                      CCIB:  Tel: (00 34) 93 230 10 00         Fax: (00 34) 93 230 10 01        E-mail: stands@ccib.es</t>
  </si>
  <si>
    <r>
      <t xml:space="preserve"> Qty. / </t>
    </r>
    <r>
      <rPr>
        <b/>
        <i/>
        <sz val="8"/>
        <rFont val="Verdana"/>
        <family val="2"/>
      </rPr>
      <t>Cant.</t>
    </r>
  </si>
  <si>
    <t xml:space="preserve"> Qty. / Cant.</t>
  </si>
  <si>
    <r>
      <t xml:space="preserve"> Qty. /</t>
    </r>
    <r>
      <rPr>
        <b/>
        <i/>
        <sz val="8"/>
        <rFont val="Verdana"/>
        <family val="2"/>
      </rPr>
      <t xml:space="preserve"> Cant.</t>
    </r>
  </si>
  <si>
    <r>
      <t xml:space="preserve">DESCRIPTION / </t>
    </r>
    <r>
      <rPr>
        <b/>
        <i/>
        <sz val="8"/>
        <rFont val="Verdana"/>
        <family val="2"/>
      </rPr>
      <t xml:space="preserve">DESCRIPCIÓN </t>
    </r>
  </si>
  <si>
    <t>• 1. Stand Modular</t>
  </si>
  <si>
    <t xml:space="preserve">• 0. Información general                     </t>
  </si>
  <si>
    <r>
      <t xml:space="preserve">CHAIRS / </t>
    </r>
    <r>
      <rPr>
        <b/>
        <i/>
        <sz val="8"/>
        <rFont val="Verdana"/>
        <family val="2"/>
      </rPr>
      <t>SILLAS</t>
    </r>
  </si>
  <si>
    <r>
      <t>EASY CHAIRS  /</t>
    </r>
    <r>
      <rPr>
        <b/>
        <i/>
        <sz val="8"/>
        <rFont val="Verdana"/>
        <family val="2"/>
      </rPr>
      <t xml:space="preserve"> BUTACAS</t>
    </r>
  </si>
  <si>
    <t>Qty. /Cant.</t>
  </si>
  <si>
    <t>€/u./day</t>
  </si>
  <si>
    <t>Tot/u.</t>
  </si>
  <si>
    <r>
      <t xml:space="preserve">Units/
</t>
    </r>
    <r>
      <rPr>
        <b/>
        <i/>
        <sz val="8"/>
        <rFont val="Verdana"/>
        <family val="2"/>
      </rPr>
      <t>uds</t>
    </r>
  </si>
  <si>
    <t>VISA</t>
  </si>
  <si>
    <t xml:space="preserve">Contratación mínima: 4 horas                                            La dieta es obligatoria siempre que el horario de trabajo (tanto en jornada completa como en media jornada) comprenda el horario de comida (13:00h 15:00h) o cena (20:00h - 22:00h). Disponen de 1 hora libre.                                                                                        A partir de 6 horas ya se considera jornada completa.                                                                                      Las tarifas se verán incrementadas el 20% los 14 días del calendario laboral (días festivos oficiales).  </t>
  </si>
  <si>
    <t>€/h</t>
  </si>
  <si>
    <t>Tonic water 33 cl (Pack 6 units)</t>
  </si>
  <si>
    <t>Tónica 33 cl (Pack 6 uds.)</t>
  </si>
  <si>
    <t>Still mineral water 33 cl (Pack 35 units)</t>
  </si>
  <si>
    <t>Agua mineral 33 cl (Pack 35 uds.)</t>
  </si>
  <si>
    <r>
      <t xml:space="preserve">Electricidad: </t>
    </r>
    <r>
      <rPr>
        <i/>
        <sz val="8"/>
        <rFont val="Verdana"/>
        <family val="2"/>
      </rPr>
      <t>El resto de las necesidades eléctricas las encontrará en el formulario de Electricidad.</t>
    </r>
  </si>
  <si>
    <r>
      <t xml:space="preserve">Fittings / </t>
    </r>
    <r>
      <rPr>
        <b/>
        <i/>
        <sz val="8"/>
        <rFont val="Verdana"/>
        <family val="2"/>
      </rPr>
      <t>Varios</t>
    </r>
  </si>
  <si>
    <r>
      <t xml:space="preserve">FURNITURE 1 / </t>
    </r>
    <r>
      <rPr>
        <b/>
        <i/>
        <sz val="16"/>
        <rFont val="Verdana"/>
        <family val="2"/>
      </rPr>
      <t>MOBILIARIO 1</t>
    </r>
  </si>
  <si>
    <r>
      <t>PRODUCT DESCRIPTION/</t>
    </r>
    <r>
      <rPr>
        <b/>
        <i/>
        <sz val="8"/>
        <rFont val="Verdana"/>
        <family val="2"/>
      </rPr>
      <t>DESCRIPCIÓN PRODUCTO</t>
    </r>
  </si>
  <si>
    <r>
      <t>ORDER/</t>
    </r>
    <r>
      <rPr>
        <b/>
        <i/>
        <sz val="8"/>
        <rFont val="Verdana"/>
        <family val="2"/>
      </rPr>
      <t>ORDEN</t>
    </r>
  </si>
  <si>
    <r>
      <t xml:space="preserve">ORDER TOTAL AMOUNT           </t>
    </r>
    <r>
      <rPr>
        <b/>
        <i/>
        <sz val="10"/>
        <rFont val="Verdana"/>
        <family val="2"/>
      </rPr>
      <t>IMPORTE TOTAL DEL PEDIDO</t>
    </r>
  </si>
  <si>
    <r>
      <t xml:space="preserve">PRODUCT DESCRIPTION / </t>
    </r>
    <r>
      <rPr>
        <b/>
        <i/>
        <sz val="8"/>
        <rFont val="Verdana"/>
        <family val="2"/>
      </rPr>
      <t>DESCRIPCIÓN PRODUCTO</t>
    </r>
  </si>
  <si>
    <t>Por favor, rellenen las casillas según su pedido.</t>
  </si>
  <si>
    <t>Durante los horarios nocturnos (22h-6h), 1 hora más de
las estipuladas será cobrada en concepto de transporte.</t>
  </si>
  <si>
    <r>
      <t>AUDIOVISUALS and COMPUTERS /</t>
    </r>
    <r>
      <rPr>
        <b/>
        <i/>
        <sz val="14"/>
        <rFont val="Verdana"/>
        <family val="2"/>
      </rPr>
      <t xml:space="preserve"> SISTEMAS AUDIOVISUALES e INFORMATICA</t>
    </r>
  </si>
  <si>
    <t>Ref.</t>
  </si>
  <si>
    <t>TOTAL</t>
  </si>
  <si>
    <t>IT05</t>
  </si>
  <si>
    <t>IT06</t>
  </si>
  <si>
    <t>TV05</t>
  </si>
  <si>
    <t>TV06</t>
  </si>
  <si>
    <t>E3</t>
  </si>
  <si>
    <t>E5</t>
  </si>
  <si>
    <t>E9</t>
  </si>
  <si>
    <t>ZT16</t>
  </si>
  <si>
    <t>ZT32</t>
  </si>
  <si>
    <t>ZT64</t>
  </si>
  <si>
    <t>IC4</t>
  </si>
  <si>
    <t>HO1</t>
  </si>
  <si>
    <t>HO2</t>
  </si>
  <si>
    <t>HO4</t>
  </si>
  <si>
    <t>HO5</t>
  </si>
  <si>
    <t>SG1</t>
  </si>
  <si>
    <t>SG2</t>
  </si>
  <si>
    <t>SG3</t>
  </si>
  <si>
    <t>SG4</t>
  </si>
  <si>
    <t>LIP</t>
  </si>
  <si>
    <t>LID</t>
  </si>
  <si>
    <t>TMO</t>
  </si>
  <si>
    <t xml:space="preserve"> •  Do not serve the material ordered.</t>
  </si>
  <si>
    <t>SC61</t>
  </si>
  <si>
    <t>SC62</t>
  </si>
  <si>
    <t>SC71</t>
  </si>
  <si>
    <t>SC96</t>
  </si>
  <si>
    <t>FT8</t>
  </si>
  <si>
    <t>FT9</t>
  </si>
  <si>
    <t>FT1</t>
  </si>
  <si>
    <t>FT2</t>
  </si>
  <si>
    <t>FT4</t>
  </si>
  <si>
    <t>FT5</t>
  </si>
  <si>
    <t>FT6</t>
  </si>
  <si>
    <t>E4</t>
  </si>
  <si>
    <t>%</t>
  </si>
  <si>
    <t>€/u.</t>
  </si>
  <si>
    <r>
      <t xml:space="preserve">Network drop (RJ45´ Ethernet Interface) / 
</t>
    </r>
    <r>
      <rPr>
        <i/>
        <sz val="8"/>
        <rFont val="Verdana"/>
        <family val="2"/>
      </rPr>
      <t>Cable (conexión física o punto de red)</t>
    </r>
  </si>
  <si>
    <t xml:space="preserve">E4 </t>
  </si>
  <si>
    <t>PROCEDIMIENTO</t>
  </si>
  <si>
    <t>CCIB - STAND SERVICES ORDER FORM</t>
  </si>
  <si>
    <t>ORDER FORMS</t>
  </si>
  <si>
    <t>Each tab displays a form for different services. Fill in the blue boxes with the quantity you require.</t>
  </si>
  <si>
    <t>long x wide x high</t>
  </si>
  <si>
    <r>
      <t xml:space="preserve">Switch Ethernet 8 ports / </t>
    </r>
    <r>
      <rPr>
        <i/>
        <sz val="8"/>
        <rFont val="Verdana"/>
        <family val="2"/>
      </rPr>
      <t>Switch 8 puertos</t>
    </r>
  </si>
  <si>
    <t>Hostess 1 language (Extra hour)</t>
  </si>
  <si>
    <t>Azafata 1 idioma (Hora extra)</t>
  </si>
  <si>
    <t>Hostess 1 language (Half day)</t>
  </si>
  <si>
    <t>Azafata 1 idioma (Media jornada)</t>
  </si>
  <si>
    <t>Hostess 1 language (Full day)</t>
  </si>
  <si>
    <t>Azafata 1 idioma (Jornada completa)</t>
  </si>
  <si>
    <t>Vigilante seguridad, 1 hora en festivo entre 06:00h y 22:00h</t>
  </si>
  <si>
    <t>Vigilante seguridad, 1 hora en festivo entre 22:00h y 06:00h</t>
  </si>
  <si>
    <t>Vigilante seguridad, 1 hora en laborable entre 06:00h y 22:00h</t>
  </si>
  <si>
    <t>Security guard, 1 hour on holiday between 06:00 and 22:00h</t>
  </si>
  <si>
    <t>Security guard, 1 hour on holiday between 22:00 and 06:00h</t>
  </si>
  <si>
    <t>Security guard, 1 hour on working day between 06:00h and 22:00h</t>
  </si>
  <si>
    <t>Security guard, 1 hour on working day between 22:00h and 06:00h</t>
  </si>
  <si>
    <r>
      <t xml:space="preserve">26w low power rail spotlight / </t>
    </r>
    <r>
      <rPr>
        <i/>
        <sz val="8"/>
        <rFont val="Verdana"/>
        <family val="2"/>
      </rPr>
      <t>Foco guia 26w bajo consumo</t>
    </r>
  </si>
  <si>
    <r>
      <t>Extension cable single-phase schuko 16A / 230V ( 2 shuckos) /</t>
    </r>
    <r>
      <rPr>
        <i/>
        <sz val="9"/>
        <rFont val="Verdana"/>
        <family val="2"/>
      </rPr>
      <t xml:space="preserve">  Alargo de corriente de 2 tomas eléctricas shucko 16A / 230V</t>
    </r>
  </si>
  <si>
    <r>
      <t>* Electricidad</t>
    </r>
    <r>
      <rPr>
        <sz val="8"/>
        <rFont val="Verdana"/>
        <family val="2"/>
      </rPr>
      <t xml:space="preserve">: Los precios de alquiler son para todo el evento. La disponibilidad de potencia eléctrica está incluida dentro del cuadro que se pida </t>
    </r>
  </si>
  <si>
    <r>
      <t xml:space="preserve">* Electrical power supply: </t>
    </r>
    <r>
      <rPr>
        <sz val="8"/>
        <rFont val="Verdana"/>
        <family val="2"/>
      </rPr>
      <t xml:space="preserve"> The rental charges are for the whole event.  Power supply included</t>
    </r>
  </si>
  <si>
    <r>
      <t>3.3kW (230V/16A)</t>
    </r>
    <r>
      <rPr>
        <sz val="9"/>
        <rFont val="Verdana"/>
        <family val="2"/>
      </rPr>
      <t xml:space="preserve"> Electrical switchboard. Power supply included / </t>
    </r>
    <r>
      <rPr>
        <i/>
        <sz val="9"/>
        <rFont val="Verdana"/>
        <family val="2"/>
      </rPr>
      <t>Cuadro eléctrico. Potencia eléctrica incluida</t>
    </r>
    <r>
      <rPr>
        <sz val="9"/>
        <rFont val="Verdana"/>
        <family val="2"/>
      </rPr>
      <t xml:space="preserve"> - 1 Schuko output. </t>
    </r>
  </si>
  <si>
    <t>Agua mineral (1,5 l botella de plástico)</t>
  </si>
  <si>
    <t>Still mineral water (1,5 l plastic bottle)</t>
  </si>
  <si>
    <r>
      <t>Spanish potato omelette</t>
    </r>
    <r>
      <rPr>
        <sz val="9"/>
        <color indexed="10"/>
        <rFont val="Verdana"/>
        <family val="2"/>
      </rPr>
      <t xml:space="preserve"> </t>
    </r>
    <r>
      <rPr>
        <sz val="9"/>
        <rFont val="Verdana"/>
        <family val="2"/>
      </rPr>
      <t>(20 portions aprox)</t>
    </r>
  </si>
  <si>
    <t>• 12-17 F&amp;B  1-2-3-4-5-6</t>
  </si>
  <si>
    <t>SUBTOTAL F&amp;B 1</t>
  </si>
  <si>
    <t>SUBTOTAL F&amp;B 2</t>
  </si>
  <si>
    <t>SUBTOTAL F&amp;B 3</t>
  </si>
  <si>
    <t>SUBTOTAL F&amp;B 4</t>
  </si>
  <si>
    <t>SUBTOTAL F&amp;B 5</t>
  </si>
  <si>
    <t>SUBTOTAL F&amp;B 6</t>
  </si>
  <si>
    <r>
      <t xml:space="preserve">INFORMACIÓN RELATIVA AL IVA:
</t>
    </r>
    <r>
      <rPr>
        <sz val="10"/>
        <rFont val="Arial"/>
        <family val="2"/>
      </rPr>
      <t>"Esta transacción puede no estar sujeta a Impuesto de Valor Añadido de acuerdo con el Art. 69.1 de la  Ley 37/1992. de 28 Diciembre y al Art 1,6 de la ley 2/2010 de 1 de Marzo"</t>
    </r>
    <r>
      <rPr>
        <b/>
        <u/>
        <sz val="10"/>
        <rFont val="Arial"/>
        <family val="2"/>
      </rPr>
      <t xml:space="preserve">
</t>
    </r>
    <r>
      <rPr>
        <sz val="10"/>
        <rFont val="Arial"/>
        <family val="2"/>
      </rPr>
      <t xml:space="preserve"> 
Si usted no tiene CIF español y cumple con los requisitos de la normativa expuesta, puede deducirse el pago del IVA. 
Suprima el importe correspondiente de la casilla señalada en esta hoja del Manual del Expositor (casilla color amarillo).
El CCIB verificará la corrrespondiente aplicación o no del IVA, independientemente de lo que aparezca indicado en esta hoja
</t>
    </r>
    <r>
      <rPr>
        <b/>
        <u/>
        <sz val="10"/>
        <color indexed="56"/>
        <rFont val="Arial"/>
        <family val="2"/>
      </rPr>
      <t>INFORMATION CONCERNIGN VAT APPLICATION</t>
    </r>
    <r>
      <rPr>
        <sz val="10"/>
        <color indexed="56"/>
        <rFont val="Arial"/>
        <family val="2"/>
      </rPr>
      <t xml:space="preserve">
"This transaction may be not subject to the Value Added Tax according to Art. 69.1 of Law 37/1992, of Dec. 28 and to Art. 1.6 of Law 2/2010, of March 1"
If your company does not have  Spanish CIF  and meets  the requirements of the rules above, you can remove the VAT form this page (yellow cells).
The CCIB will verify if the VAT has to be applied or not, regardless of the information provided in this sumary
</t>
    </r>
    <r>
      <rPr>
        <b/>
        <u/>
        <sz val="10"/>
        <color indexed="56"/>
        <rFont val="Arial"/>
        <family val="2"/>
      </rPr>
      <t xml:space="preserve">
</t>
    </r>
  </si>
  <si>
    <r>
      <rPr>
        <b/>
        <sz val="11"/>
        <rFont val="Verdana"/>
        <family val="2"/>
      </rPr>
      <t xml:space="preserve">Company Name </t>
    </r>
    <r>
      <rPr>
        <sz val="11"/>
        <rFont val="Verdana"/>
        <family val="2"/>
      </rPr>
      <t xml:space="preserve">/ </t>
    </r>
    <r>
      <rPr>
        <i/>
        <sz val="11"/>
        <rFont val="Verdana"/>
        <family val="2"/>
      </rPr>
      <t>Razón Social</t>
    </r>
  </si>
  <si>
    <r>
      <rPr>
        <b/>
        <sz val="11"/>
        <rFont val="Verdana"/>
        <family val="2"/>
      </rPr>
      <t xml:space="preserve">VAT Nº </t>
    </r>
    <r>
      <rPr>
        <sz val="11"/>
        <rFont val="Verdana"/>
        <family val="2"/>
      </rPr>
      <t xml:space="preserve">/ </t>
    </r>
    <r>
      <rPr>
        <i/>
        <sz val="11"/>
        <rFont val="Verdana"/>
        <family val="2"/>
      </rPr>
      <t>NIF</t>
    </r>
  </si>
  <si>
    <r>
      <rPr>
        <b/>
        <sz val="11"/>
        <rFont val="Verdana"/>
        <family val="2"/>
      </rPr>
      <t xml:space="preserve">Country </t>
    </r>
    <r>
      <rPr>
        <sz val="11"/>
        <rFont val="Verdana"/>
        <family val="2"/>
      </rPr>
      <t xml:space="preserve">/ </t>
    </r>
    <r>
      <rPr>
        <i/>
        <sz val="11"/>
        <rFont val="Verdana"/>
        <family val="2"/>
      </rPr>
      <t>País</t>
    </r>
  </si>
  <si>
    <r>
      <rPr>
        <b/>
        <sz val="11"/>
        <rFont val="Verdana"/>
        <family val="2"/>
      </rPr>
      <t>Telephone</t>
    </r>
    <r>
      <rPr>
        <sz val="11"/>
        <rFont val="Verdana"/>
        <family val="2"/>
      </rPr>
      <t xml:space="preserve"> / </t>
    </r>
    <r>
      <rPr>
        <i/>
        <sz val="11"/>
        <rFont val="Verdana"/>
        <family val="2"/>
      </rPr>
      <t>Teléfono</t>
    </r>
  </si>
  <si>
    <r>
      <rPr>
        <b/>
        <sz val="11"/>
        <rFont val="Verdana"/>
        <family val="2"/>
      </rPr>
      <t xml:space="preserve">Event </t>
    </r>
    <r>
      <rPr>
        <sz val="11"/>
        <rFont val="Verdana"/>
        <family val="2"/>
      </rPr>
      <t xml:space="preserve">/ </t>
    </r>
    <r>
      <rPr>
        <i/>
        <sz val="11"/>
        <rFont val="Verdana"/>
        <family val="2"/>
      </rPr>
      <t>Evento</t>
    </r>
  </si>
  <si>
    <r>
      <rPr>
        <b/>
        <sz val="11"/>
        <rFont val="Verdana"/>
        <family val="2"/>
      </rPr>
      <t>Booth Name</t>
    </r>
    <r>
      <rPr>
        <sz val="11"/>
        <rFont val="Verdana"/>
        <family val="2"/>
      </rPr>
      <t xml:space="preserve"> / </t>
    </r>
    <r>
      <rPr>
        <i/>
        <sz val="11"/>
        <rFont val="Verdana"/>
        <family val="2"/>
      </rPr>
      <t>Nombre Stand</t>
    </r>
  </si>
  <si>
    <t>I / Yo,</t>
  </si>
  <si>
    <t>American Express</t>
  </si>
  <si>
    <t>IVA 21%</t>
  </si>
  <si>
    <t>IVA 21 %</t>
  </si>
  <si>
    <t>IVA 10%</t>
  </si>
  <si>
    <r>
      <t>10% VAT</t>
    </r>
    <r>
      <rPr>
        <b/>
        <i/>
        <sz val="8"/>
        <rFont val="Verdana"/>
        <family val="2"/>
      </rPr>
      <t xml:space="preserve"> / I.V.A. 10%  </t>
    </r>
  </si>
  <si>
    <r>
      <t>21</t>
    </r>
    <r>
      <rPr>
        <b/>
        <sz val="8"/>
        <rFont val="Verdana"/>
        <family val="2"/>
      </rPr>
      <t>% VAT</t>
    </r>
    <r>
      <rPr>
        <b/>
        <i/>
        <sz val="8"/>
        <rFont val="Verdana"/>
        <family val="2"/>
      </rPr>
      <t xml:space="preserve"> / I.V.A. 21%  </t>
    </r>
  </si>
  <si>
    <r>
      <rPr>
        <b/>
        <sz val="11"/>
        <rFont val="Verdana"/>
        <family val="2"/>
      </rPr>
      <t>City</t>
    </r>
    <r>
      <rPr>
        <sz val="11"/>
        <rFont val="Verdana"/>
        <family val="2"/>
      </rPr>
      <t xml:space="preserve"> / </t>
    </r>
    <r>
      <rPr>
        <i/>
        <sz val="11"/>
        <rFont val="Verdana"/>
        <family val="2"/>
      </rPr>
      <t>Ciudad</t>
    </r>
  </si>
  <si>
    <r>
      <rPr>
        <b/>
        <sz val="11"/>
        <rFont val="Verdana"/>
        <family val="2"/>
      </rPr>
      <t>Postcode</t>
    </r>
    <r>
      <rPr>
        <sz val="11"/>
        <rFont val="Verdana"/>
        <family val="2"/>
      </rPr>
      <t xml:space="preserve"> / </t>
    </r>
    <r>
      <rPr>
        <i/>
        <sz val="11"/>
        <rFont val="Verdana"/>
        <family val="2"/>
      </rPr>
      <t>CP</t>
    </r>
  </si>
  <si>
    <r>
      <rPr>
        <b/>
        <sz val="11"/>
        <rFont val="Verdana"/>
        <family val="2"/>
      </rPr>
      <t>Address</t>
    </r>
    <r>
      <rPr>
        <sz val="11"/>
        <rFont val="Verdana"/>
        <family val="2"/>
      </rPr>
      <t xml:space="preserve"> /    </t>
    </r>
    <r>
      <rPr>
        <i/>
        <sz val="11"/>
        <rFont val="Verdana"/>
        <family val="2"/>
      </rPr>
      <t>Dirección Empresa</t>
    </r>
  </si>
  <si>
    <r>
      <rPr>
        <b/>
        <sz val="11"/>
        <rFont val="Verdana"/>
        <family val="2"/>
      </rPr>
      <t>Customer contact</t>
    </r>
    <r>
      <rPr>
        <sz val="11"/>
        <rFont val="Verdana"/>
        <family val="2"/>
      </rPr>
      <t xml:space="preserve"> / </t>
    </r>
    <r>
      <rPr>
        <i/>
        <sz val="11"/>
        <rFont val="Verdana"/>
        <family val="2"/>
      </rPr>
      <t>Persona de contacto</t>
    </r>
  </si>
  <si>
    <r>
      <rPr>
        <b/>
        <sz val="11"/>
        <rFont val="Verdana"/>
        <family val="2"/>
      </rPr>
      <t>Booth Nº</t>
    </r>
    <r>
      <rPr>
        <sz val="11"/>
        <rFont val="Verdana"/>
        <family val="2"/>
      </rPr>
      <t xml:space="preserve"> /               </t>
    </r>
    <r>
      <rPr>
        <i/>
        <sz val="11"/>
        <rFont val="Verdana"/>
        <family val="2"/>
      </rPr>
      <t>Número Stand</t>
    </r>
  </si>
  <si>
    <r>
      <t xml:space="preserve">hereby authorize </t>
    </r>
    <r>
      <rPr>
        <b/>
        <sz val="10"/>
        <color indexed="8"/>
        <rFont val="Verdana"/>
        <family val="2"/>
      </rPr>
      <t>GL Events – CCIB</t>
    </r>
    <r>
      <rPr>
        <sz val="10"/>
        <color indexed="8"/>
        <rFont val="Verdana"/>
        <family val="2"/>
      </rPr>
      <t xml:space="preserve">  to charge my credit card account with the total amount stated below.
</t>
    </r>
    <r>
      <rPr>
        <i/>
        <sz val="10"/>
        <color indexed="8"/>
        <rFont val="Verdana"/>
        <family val="2"/>
      </rPr>
      <t>por la presente autorizo a GL Events - CCIB a cargar en mi tarjeta de crédito el importe abajo detallado.</t>
    </r>
  </si>
  <si>
    <r>
      <rPr>
        <b/>
        <sz val="10"/>
        <color indexed="8"/>
        <rFont val="Verdana"/>
        <family val="2"/>
      </rPr>
      <t>Please indicate your credit card</t>
    </r>
    <r>
      <rPr>
        <sz val="10"/>
        <color indexed="8"/>
        <rFont val="Verdana"/>
        <family val="2"/>
      </rPr>
      <t xml:space="preserve"> :
</t>
    </r>
    <r>
      <rPr>
        <i/>
        <sz val="10"/>
        <color indexed="8"/>
        <rFont val="Verdana"/>
        <family val="2"/>
      </rPr>
      <t>Por favor indique el tipo de su tarjeta de crédito:</t>
    </r>
  </si>
  <si>
    <r>
      <rPr>
        <b/>
        <sz val="10"/>
        <color indexed="8"/>
        <rFont val="Verdana"/>
        <family val="2"/>
      </rPr>
      <t>All other credit cards will not be accepted</t>
    </r>
    <r>
      <rPr>
        <sz val="10"/>
        <color indexed="8"/>
        <rFont val="Verdana"/>
        <family val="2"/>
      </rPr>
      <t xml:space="preserve"> / </t>
    </r>
    <r>
      <rPr>
        <i/>
        <sz val="10"/>
        <color indexed="8"/>
        <rFont val="Verdana"/>
        <family val="2"/>
      </rPr>
      <t>Otro tipo de tarjeta de crédito no será aceptado</t>
    </r>
    <r>
      <rPr>
        <i/>
        <sz val="10"/>
        <color indexed="8"/>
        <rFont val="Verdana"/>
        <family val="2"/>
      </rPr>
      <t xml:space="preserve">
</t>
    </r>
  </si>
  <si>
    <t>Credit Card Holder Name / Titular tarjeta de crédito:</t>
  </si>
  <si>
    <t>Expiry Date / Fecha de caducidad:</t>
  </si>
  <si>
    <r>
      <t xml:space="preserve">Total amount to be charged (VAT included) /
</t>
    </r>
    <r>
      <rPr>
        <i/>
        <sz val="10"/>
        <color indexed="8"/>
        <rFont val="Verdana"/>
        <family val="2"/>
      </rPr>
      <t>Importe total a cargar (IVA incluido):</t>
    </r>
  </si>
  <si>
    <t xml:space="preserve"> </t>
  </si>
  <si>
    <r>
      <t xml:space="preserve">Date and signature of card holder / </t>
    </r>
    <r>
      <rPr>
        <i/>
        <sz val="11"/>
        <color indexed="8"/>
        <rFont val="Verdana"/>
        <family val="2"/>
      </rPr>
      <t>Fecha y Firma del titular</t>
    </r>
  </si>
  <si>
    <t xml:space="preserve">All prices will be increased with 21% Spanish VAT (catering 10%). For exhibitors based outside Spain, no VAT will be calculated if CCIB 
</t>
  </si>
  <si>
    <t xml:space="preserve">       is provided with their national VAT number</t>
  </si>
  <si>
    <r>
      <t>Form</t>
    </r>
    <r>
      <rPr>
        <b/>
        <sz val="8"/>
        <rFont val="Verdana"/>
        <family val="2"/>
      </rPr>
      <t xml:space="preserve"> 0.1 Financial and Credit Card Details</t>
    </r>
    <r>
      <rPr>
        <sz val="8"/>
        <rFont val="Verdana"/>
        <family val="2"/>
      </rPr>
      <t xml:space="preserve"> must be mandatorily filled. No request will be processed without this information, even if </t>
    </r>
  </si>
  <si>
    <t xml:space="preserve">      the services are paid by bank transfer</t>
  </si>
  <si>
    <t>SUBTOTAL WAITERS</t>
  </si>
  <si>
    <t>Stand Name</t>
  </si>
  <si>
    <t>Booth Nº</t>
  </si>
  <si>
    <t>white/blanco</t>
  </si>
  <si>
    <t xml:space="preserve">By default all our internet lines are behind our firewall, and IP addresses are dinamicaly assigned </t>
  </si>
  <si>
    <t>Por defecto, nuestras lineas de internet estan detrás de nuestro firewall y se asignan dinamicamente</t>
  </si>
  <si>
    <r>
      <rPr>
        <b/>
        <sz val="10"/>
        <rFont val="Arial"/>
        <family val="2"/>
      </rPr>
      <t xml:space="preserve">SOCKET OUTLETS </t>
    </r>
    <r>
      <rPr>
        <i/>
        <sz val="10"/>
        <rFont val="Arial"/>
        <family val="2"/>
      </rPr>
      <t>(Please note an extra Electrical Switchboard in accordance with power requirements is obligatory when ordering Socket Outlets.
3,3 kw is the maximum power allowed to connect on each electrical cable apart from the shuckos</t>
    </r>
  </si>
  <si>
    <r>
      <t xml:space="preserve">ENCHUFES </t>
    </r>
    <r>
      <rPr>
        <i/>
        <sz val="9"/>
        <rFont val="Verdana"/>
        <family val="2"/>
      </rPr>
      <t>(En caso de contratar enchufes, hay que solicitar un cuadro eléctrico extra acorde con la potencia. 3.3kw es la máxima potencia que permite 
1 alargo independientemente de los schukos)</t>
    </r>
  </si>
  <si>
    <t>AE</t>
  </si>
  <si>
    <r>
      <t>Plug adaptor</t>
    </r>
    <r>
      <rPr>
        <i/>
        <sz val="8"/>
        <rFont val="Verdana"/>
        <family val="2"/>
      </rPr>
      <t xml:space="preserve"> (to UK/USA (16A/230V)</t>
    </r>
    <r>
      <rPr>
        <sz val="9"/>
        <rFont val="Verdana"/>
        <family val="2"/>
      </rPr>
      <t xml:space="preserve"> / Adaptador de enchufe </t>
    </r>
    <r>
      <rPr>
        <i/>
        <sz val="8"/>
        <rFont val="Verdana"/>
        <family val="2"/>
      </rPr>
      <t>(a UK/USA (16A/230V)</t>
    </r>
    <r>
      <rPr>
        <sz val="9"/>
        <rFont val="Verdana"/>
        <family val="2"/>
      </rPr>
      <t xml:space="preserve"> </t>
    </r>
  </si>
  <si>
    <r>
      <t xml:space="preserve">Rectangular grey table (120x70cm) / </t>
    </r>
    <r>
      <rPr>
        <i/>
        <sz val="8"/>
        <rFont val="Verdana"/>
        <family val="2"/>
      </rPr>
      <t>Mesa rectangular gris (120x70cm)</t>
    </r>
  </si>
  <si>
    <t>MM-GN</t>
  </si>
  <si>
    <t>Providing Credit Card Details is mandatory as a guarantee of payment</t>
  </si>
  <si>
    <r>
      <t xml:space="preserve"> CREDIT CARD AUTHORISATION FORM</t>
    </r>
    <r>
      <rPr>
        <sz val="11"/>
        <color indexed="8"/>
        <rFont val="Verdana"/>
        <family val="2"/>
      </rPr>
      <t xml:space="preserve"> 
</t>
    </r>
    <r>
      <rPr>
        <i/>
        <sz val="11"/>
        <color indexed="8"/>
        <rFont val="Verdana"/>
        <family val="2"/>
      </rPr>
      <t>AUTORIZACIÓN DE COBRO CON TARJETA DE CRÉDITO</t>
    </r>
  </si>
  <si>
    <r>
      <t>FINANCIAL DETAILS /</t>
    </r>
    <r>
      <rPr>
        <sz val="11"/>
        <color indexed="8"/>
        <rFont val="Verdana"/>
        <family val="2"/>
      </rPr>
      <t xml:space="preserve"> </t>
    </r>
    <r>
      <rPr>
        <i/>
        <sz val="11"/>
        <color indexed="8"/>
        <rFont val="Verdana"/>
        <family val="2"/>
      </rPr>
      <t>DATOS FISCALES</t>
    </r>
  </si>
  <si>
    <r>
      <t xml:space="preserve">FORM TO BE MANDATORILY FILLED 
</t>
    </r>
    <r>
      <rPr>
        <i/>
        <sz val="10"/>
        <color indexed="10"/>
        <rFont val="Verdana"/>
        <family val="2"/>
      </rPr>
      <t>ESTA HOJA DEBE RELLENARSE OBLIGATORIAMENTE</t>
    </r>
  </si>
  <si>
    <t xml:space="preserve">Es imperativo cumplimentar los Datos Fiscales, así como los de la tarjeta de crédito, aunque tenga usted previsto pagar con transferencia bancaria.La orden será rechazada en caso de que falte cualquier información requerida en las casillas. </t>
  </si>
  <si>
    <t xml:space="preserve">It is absolutely mandatory completing the Financial and Credit Card Details, even if you plan to pay by bank transfer. Any order not containing the requested information, will not be processed. </t>
  </si>
  <si>
    <r>
      <t xml:space="preserve">I will pay by Bank transfer </t>
    </r>
    <r>
      <rPr>
        <sz val="9"/>
        <color indexed="8"/>
        <rFont val="Verdana"/>
        <family val="2"/>
      </rPr>
      <t>/</t>
    </r>
    <r>
      <rPr>
        <i/>
        <sz val="9"/>
        <color indexed="8"/>
        <rFont val="Verdana"/>
        <family val="2"/>
      </rPr>
      <t xml:space="preserve"> Pagaré por transferencia</t>
    </r>
  </si>
  <si>
    <t>Es obligatorio proporcionar los datos de la tarjeta bancaria como garantía de pago</t>
  </si>
  <si>
    <r>
      <t xml:space="preserve">Es de obligado cumplimiento rellenar el formulario </t>
    </r>
    <r>
      <rPr>
        <b/>
        <sz val="8"/>
        <rFont val="Verdana"/>
        <family val="2"/>
      </rPr>
      <t>0.1 Datos Fiscales y Tarjeta Bancaria</t>
    </r>
    <r>
      <rPr>
        <sz val="8"/>
        <rFont val="Verdana"/>
        <family val="2"/>
      </rPr>
      <t>. Sin esta información no se tramitará ninguna solicitud.</t>
    </r>
  </si>
  <si>
    <t xml:space="preserve">• Credit Card - VISA, MASTERCARD or AMEX                
                                                     </t>
  </si>
  <si>
    <t xml:space="preserve">• Tarjeta VISA , MASTERCARD o AMEX                           
                                                     </t>
  </si>
  <si>
    <t>SC30</t>
  </si>
  <si>
    <t>1 Panel covered with Forex / 1 Panel cubierto con Forex</t>
  </si>
  <si>
    <r>
      <t xml:space="preserve">Counter with lockable doors                                         </t>
    </r>
    <r>
      <rPr>
        <i/>
        <sz val="8"/>
        <rFont val="Verdana"/>
        <family val="2"/>
      </rPr>
      <t>Mostrador con puertas y cerradura</t>
    </r>
  </si>
  <si>
    <t>beech/haya</t>
  </si>
  <si>
    <t>Measures / Medidas</t>
  </si>
  <si>
    <t>60Øx110</t>
  </si>
  <si>
    <r>
      <t>6.6kW (400/230V, 2x16A</t>
    </r>
    <r>
      <rPr>
        <sz val="9"/>
        <rFont val="Verdana"/>
        <family val="2"/>
      </rPr>
      <t xml:space="preserve">)  Electrical switchboard. Power supply included / </t>
    </r>
    <r>
      <rPr>
        <i/>
        <sz val="9"/>
        <rFont val="Verdana"/>
        <family val="2"/>
      </rPr>
      <t>Cuadro eléctrico. Potencia eléctrica incluida</t>
    </r>
    <r>
      <rPr>
        <sz val="9"/>
        <rFont val="Verdana"/>
        <family val="2"/>
      </rPr>
      <t xml:space="preserve"> </t>
    </r>
    <r>
      <rPr>
        <i/>
        <sz val="9"/>
        <rFont val="Verdana"/>
        <family val="2"/>
      </rPr>
      <t xml:space="preserve"> - </t>
    </r>
    <r>
      <rPr>
        <u/>
        <sz val="9"/>
        <rFont val="Verdana"/>
        <family val="2"/>
      </rPr>
      <t>2 Schuko output (maximum 50cm from the switchboard)</t>
    </r>
  </si>
  <si>
    <r>
      <t>10kW (400/230V, 3x16A</t>
    </r>
    <r>
      <rPr>
        <sz val="9"/>
        <rFont val="Verdana"/>
        <family val="2"/>
      </rPr>
      <t xml:space="preserve">)  Electrical switchboard. Power supply included / </t>
    </r>
    <r>
      <rPr>
        <i/>
        <sz val="9"/>
        <rFont val="Verdana"/>
        <family val="2"/>
      </rPr>
      <t>Cuadro eléctrico. Potencia eléctrica incluida</t>
    </r>
    <r>
      <rPr>
        <sz val="9"/>
        <rFont val="Verdana"/>
        <family val="2"/>
      </rPr>
      <t xml:space="preserve">  - </t>
    </r>
    <r>
      <rPr>
        <u/>
        <sz val="9"/>
        <rFont val="Verdana"/>
        <family val="2"/>
      </rPr>
      <t>1 CEE 3P+N+T, 32A.</t>
    </r>
  </si>
  <si>
    <r>
      <t>20kW (400/230V, 6x16A)</t>
    </r>
    <r>
      <rPr>
        <sz val="9"/>
        <rFont val="Verdana"/>
        <family val="2"/>
      </rPr>
      <t xml:space="preserve">  Electrical switchboard. Power supply included /</t>
    </r>
    <r>
      <rPr>
        <i/>
        <sz val="9"/>
        <rFont val="Verdana"/>
        <family val="2"/>
      </rPr>
      <t xml:space="preserve"> Cuadro eléctrico. Potencia eléctrica incluida</t>
    </r>
    <r>
      <rPr>
        <sz val="9"/>
        <rFont val="Verdana"/>
        <family val="2"/>
      </rPr>
      <t xml:space="preserve"> - </t>
    </r>
    <r>
      <rPr>
        <u/>
        <sz val="9"/>
        <rFont val="Verdana"/>
        <family val="2"/>
      </rPr>
      <t>1 CEE 3P+N+T, 32A. Size output</t>
    </r>
    <r>
      <rPr>
        <sz val="9"/>
        <rFont val="Verdana"/>
        <family val="2"/>
      </rPr>
      <t xml:space="preserve">.  In case of connecting engines, please consult / </t>
    </r>
    <r>
      <rPr>
        <i/>
        <sz val="9"/>
        <rFont val="Verdana"/>
        <family val="2"/>
      </rPr>
      <t>En caso de conectar motores por favor consultar.</t>
    </r>
  </si>
  <si>
    <t>Please send a copy of the bank transfer to confirm the order/ Por favor mande la copia de la transferencia para confirmar el pedido</t>
  </si>
  <si>
    <r>
      <t xml:space="preserve">Chipboard platform / </t>
    </r>
    <r>
      <rPr>
        <i/>
        <sz val="8"/>
        <rFont val="Verdana"/>
        <family val="2"/>
      </rPr>
      <t>Tarima Aglomerado
(carpeting is to be ordered separately / Enmoquetado no incluído en precio)</t>
    </r>
  </si>
  <si>
    <r>
      <t xml:space="preserve">Please check the availability of water supply points with CCIB                                                                                                 </t>
    </r>
    <r>
      <rPr>
        <b/>
        <i/>
        <sz val="8"/>
        <rFont val="Verdana"/>
        <family val="2"/>
      </rPr>
      <t>Por favor confirmen la disponibilidad de puntos de agua con el CCIB</t>
    </r>
  </si>
  <si>
    <t xml:space="preserve">Stand </t>
  </si>
  <si>
    <t>Cava Torello Brut Reserva 3/4 l (A.O.C Penedés)</t>
  </si>
  <si>
    <t>Sangria of cava 1,5 l</t>
  </si>
  <si>
    <t>Sangria de Cava 1,5 l</t>
  </si>
  <si>
    <t>Sangria of red wine 1,5 l</t>
  </si>
  <si>
    <t>Sangría de vino tinto 1,5l</t>
  </si>
  <si>
    <t>Energy drink Rockstar 33 cl (Pack 6 units)</t>
  </si>
  <si>
    <t>Bebida energetica Rockstar 33 cl (Pack 6 uds.)</t>
  </si>
  <si>
    <t>Sparkling mineral water ¼ l glass bottle (Pack 6 units)</t>
  </si>
  <si>
    <t>Agua mineral con gas ¼ l botella de cristal (Pack 6 uds.)</t>
  </si>
  <si>
    <t>Orange or pineapple or peach juice (1 l)</t>
  </si>
  <si>
    <t>Zumo de naranja o piña o melocotón (1 l)</t>
  </si>
  <si>
    <t>Premium orange juice (1l)</t>
  </si>
  <si>
    <t>Zumo de naranja premium (1l)</t>
  </si>
  <si>
    <t>Flask of milk (3 l)</t>
  </si>
  <si>
    <t>Termo de leche (3 l)</t>
  </si>
  <si>
    <t>Flask of coffee (3 l)</t>
  </si>
  <si>
    <t>Termo de café (3 l)</t>
  </si>
  <si>
    <t>Flask of hot water (3 l) with 25 herbal teabags</t>
  </si>
  <si>
    <t>Termo de agua (3 l) con 25 infusiones</t>
  </si>
  <si>
    <t>coffee kit: 50 coffee and mil cups + 50 sugar assortment + 50 sticks</t>
  </si>
  <si>
    <t>kit de café: 50 tazas de café con leche + 50 surtido de azucarillos + 50 agitadores</t>
  </si>
  <si>
    <t>SUBTOTAL                Catering 2</t>
  </si>
  <si>
    <t>Spanish olive filled + chopsticks (275 g)</t>
  </si>
  <si>
    <t>Aceitunas rellenas + palillos (275 g)</t>
  </si>
  <si>
    <t>Crisps (250 g)</t>
  </si>
  <si>
    <t>Patatas Chips (250 g)</t>
  </si>
  <si>
    <t>Tray of iberian cold cuts assortment (pork loin, red spicy sausage, hard seasoned pork sausage, ham) (160 gr) with 20 slices of tomato bread</t>
  </si>
  <si>
    <t>Tray of tomato bread (30 slices)</t>
  </si>
  <si>
    <t>Bandeja de pan con tomate (30 uds.)</t>
  </si>
  <si>
    <t>Assortment of spanish cheeses (250 g- 4 types) and peaks (100 g)</t>
  </si>
  <si>
    <t>Surtido de quesos españoles (250 g - 4 tipos) y picos (100 g)</t>
  </si>
  <si>
    <t>Salted almonds pack  (250 g)</t>
  </si>
  <si>
    <t>Paquete de Almendras saladas (250 g)</t>
  </si>
  <si>
    <t>Japonese snacks (150 g)</t>
  </si>
  <si>
    <t>Assortment of Reminis - Orange remini with salmon, nut remini with iberian ham, mustard remini with roast beef and tomato remini with brie cheese. (12 units)</t>
  </si>
  <si>
    <t>Surtido de Reminis - Remini de naranja con salmón, remini de nueces con jamón Ibérico, remini de mostaza con roast beef y Remini de tomate con queso brie. (12 unidades)</t>
  </si>
  <si>
    <t>Assortment of wraps - turkey, salmon and vegetable (3 units)</t>
  </si>
  <si>
    <t>Surtido de wraps - pavo, salmón y vegetal (3 uds.)</t>
  </si>
  <si>
    <t>Surtido de quiches - puerros, bacon, champiñones y cebolla. (12 uds.)</t>
  </si>
  <si>
    <t>Assortment of sushis - salmon, tuna and vegetable (12 units) + soy sauce and chinese chopsticks</t>
  </si>
  <si>
    <t>Surtido de sushis - salmón, atún y vegetal (12 uds.) + salsa de soja y palillos chinos</t>
  </si>
  <si>
    <t>Assortment of salty shots - hummus with pita bread, guacamole with totopos and salmorejo with peaks (9 units)</t>
  </si>
  <si>
    <t>Surtido de chupitos - hummus con pita, guacamole con totopos y salmorejo con picos (9 uds.)</t>
  </si>
  <si>
    <t>Tray of pastries assortment (9 units)</t>
  </si>
  <si>
    <t>Bandeja de bollería variada (9 uds.)</t>
  </si>
  <si>
    <t>Muffin (6 units/3 types)</t>
  </si>
  <si>
    <t>Muffin (6 unidades/3 tipos)</t>
  </si>
  <si>
    <t>Mini muffin (8 units/2 types)</t>
  </si>
  <si>
    <t>Mini muffin (8 unidades/2 tipos)</t>
  </si>
  <si>
    <t>Mix of chocolate bar (40 units)</t>
  </si>
  <si>
    <t>Mix de chocolatinas (40 uds.)</t>
  </si>
  <si>
    <t>Sweet shots - Catalan cream, chocolate mousse and lemon mousse. (12 units)</t>
  </si>
  <si>
    <t>Chupitos dulces - Crema Catalana, mousse de chocolate y mousse de limón. (12 uds.)</t>
  </si>
  <si>
    <t>Cakes assortment (20 units)</t>
  </si>
  <si>
    <t>Surtido de bizcochos (20 uds.)</t>
  </si>
  <si>
    <t>Sweet sushis (12 units)</t>
  </si>
  <si>
    <t>Sushis dulces (12 uds.)</t>
  </si>
  <si>
    <t>Bowl of candies (350 g)</t>
  </si>
  <si>
    <t>Bol de caramelos (350 g)</t>
  </si>
  <si>
    <t>Chocolate lollypops (15 units)</t>
  </si>
  <si>
    <t>Piruletas de chocolate  (15 uds.)</t>
  </si>
  <si>
    <t>Macaron assortment (12 units)</t>
  </si>
  <si>
    <t>Surtido de Macarons (12 uds.)</t>
  </si>
  <si>
    <t>Mix bombons (350 g)</t>
  </si>
  <si>
    <t>Mix de bombones (350 g)</t>
  </si>
  <si>
    <t>Fruit brochettes in planters (15 units)</t>
  </si>
  <si>
    <t>Macetero con brochetas frutas  (15 uds.)</t>
  </si>
  <si>
    <t>Fruit bowl (16 pieces / 2,5 kg)</t>
  </si>
  <si>
    <t>Bol de frutas (16 piezas / 2,5 kg)</t>
  </si>
  <si>
    <t>Cocktail napkins (100 units)</t>
  </si>
  <si>
    <t>Servilletas de cocktail (100 uds.)</t>
  </si>
  <si>
    <t>Disposable plates (pack of 20)</t>
  </si>
  <si>
    <t>Platos desechables (20 uds.)</t>
  </si>
  <si>
    <t>Disposable coffee and milk cup 175 ml. (pack of 50)</t>
  </si>
  <si>
    <t>Taza desechable de café con leche 175 ml. (50 uds.)</t>
  </si>
  <si>
    <t>Glass of transparent plastic 250 ml. (pack of 50)</t>
  </si>
  <si>
    <t>Vaso plástico transparente 250 ml. (50 uds.)</t>
  </si>
  <si>
    <t>Rigid plastic cava glass 100ml. (pack of 10)</t>
  </si>
  <si>
    <t>Copa de cava de plástico rígido 100 ml. (10 uds.)</t>
  </si>
  <si>
    <t>Rigid plastic wine glass 100ml. (pack of 10)</t>
  </si>
  <si>
    <t>Copa de vino de plástico rígido 100 ml. (10 uds.)</t>
  </si>
  <si>
    <t>Champagne-ice-tray + ice</t>
  </si>
  <si>
    <t>Champañera + hielo</t>
  </si>
  <si>
    <t>Ice-tray + pincer + ice</t>
  </si>
  <si>
    <t>Cubitera + pinza + hielo</t>
  </si>
  <si>
    <t>Ice pack (2 kg.)</t>
  </si>
  <si>
    <t>Bolsa de hielo (2 kg)</t>
  </si>
  <si>
    <t xml:space="preserve">100 sugars (50 of white sugar, 25 of brown sugar, 25 of sweeterner) </t>
  </si>
  <si>
    <t>100 azucarillos  (50 sobres de azucar blanco, 25 sobres de azucar moreno, 25 sobres de edulcorante)</t>
  </si>
  <si>
    <t>Waiter's service (4 hours)*</t>
  </si>
  <si>
    <t>Servicio camarero (4 horas)</t>
  </si>
  <si>
    <t>Waiter's extra hour**</t>
  </si>
  <si>
    <t>Hora extra camarero</t>
  </si>
  <si>
    <t>WINES and CAVA (price per bottle) / VINOS Y CAVAS (Precio por botella)</t>
  </si>
  <si>
    <t>SUBTOTAL                         Catering 5</t>
  </si>
  <si>
    <t>SUBTOTAL                          Catering 4</t>
  </si>
  <si>
    <t>STAFF SERVICES / SERVICIOS STAFF</t>
  </si>
  <si>
    <t>u.</t>
  </si>
  <si>
    <t>También podemos ofrecerle servicios de restauración a medida, como:</t>
  </si>
  <si>
    <t>Por favor, diganos qué tipo de servicio desearía para su stand, indicándonos el numero de personas y la cantidad, y le ofreceremos nuestra mejor oferta</t>
  </si>
  <si>
    <t>Please let us know what kind of service you would like to offer in your booth, and we will provide you with the best offer.</t>
  </si>
  <si>
    <t>Assortment of quiches - leek, bacon, mushrooms and onion. (12 units)</t>
  </si>
  <si>
    <t>Aperitivo Japonés (150 g)</t>
  </si>
  <si>
    <t>Food &amp; Beverage Order Form</t>
  </si>
  <si>
    <t>Formulario de alimentos y bebidas</t>
  </si>
  <si>
    <r>
      <t>PRODUCT DESCRIPTION/</t>
    </r>
    <r>
      <rPr>
        <b/>
        <i/>
        <sz val="11"/>
        <rFont val="Verdana"/>
        <family val="2"/>
      </rPr>
      <t>DESCRIPCIÓN PRODUCTO</t>
    </r>
  </si>
  <si>
    <r>
      <t xml:space="preserve">Quantity / </t>
    </r>
    <r>
      <rPr>
        <b/>
        <i/>
        <sz val="11"/>
        <rFont val="Verdana"/>
        <family val="2"/>
      </rPr>
      <t>Cantidad</t>
    </r>
  </si>
  <si>
    <t>FB22</t>
  </si>
  <si>
    <t>FB25</t>
  </si>
  <si>
    <t>FB26</t>
  </si>
  <si>
    <t>FB27</t>
  </si>
  <si>
    <t>FB28</t>
  </si>
  <si>
    <t>FB29</t>
  </si>
  <si>
    <t>FB30</t>
  </si>
  <si>
    <t>FB31</t>
  </si>
  <si>
    <t>FB32</t>
  </si>
  <si>
    <t>FB61</t>
  </si>
  <si>
    <t>FB62</t>
  </si>
  <si>
    <t>FB63</t>
  </si>
  <si>
    <t>FB64</t>
  </si>
  <si>
    <t>FB65</t>
  </si>
  <si>
    <t>FB66</t>
  </si>
  <si>
    <t>FB67</t>
  </si>
  <si>
    <t>FB68</t>
  </si>
  <si>
    <t>FB69</t>
  </si>
  <si>
    <t>FB70</t>
  </si>
  <si>
    <t>FB71</t>
  </si>
  <si>
    <t>FB72</t>
  </si>
  <si>
    <t>FB73</t>
  </si>
  <si>
    <t>FB74</t>
  </si>
  <si>
    <t>FB89</t>
  </si>
  <si>
    <t>FB90</t>
  </si>
  <si>
    <t>FB91</t>
  </si>
  <si>
    <t>FB92</t>
  </si>
  <si>
    <t>FB93</t>
  </si>
  <si>
    <t>FB94</t>
  </si>
  <si>
    <t>FB95</t>
  </si>
  <si>
    <t>FB96</t>
  </si>
  <si>
    <t>FB97</t>
  </si>
  <si>
    <t>FB98</t>
  </si>
  <si>
    <t>FB99</t>
  </si>
  <si>
    <t>FB100</t>
  </si>
  <si>
    <t>FB101</t>
  </si>
  <si>
    <t>FB102</t>
  </si>
  <si>
    <t>FB103</t>
  </si>
  <si>
    <t>Tray of acorn-fed cured ham (125 g) with 20 slices of tomato bread</t>
  </si>
  <si>
    <t>Bandeja de surtido de embutidos ibéricos (lomo, chorizo, longaniza y jamón)(160 gr) con 20 rebanadas de pan con tomate</t>
  </si>
  <si>
    <t>Bandeja de Jamón de Bellota (125 g) con 20 panes con tomate</t>
  </si>
  <si>
    <r>
      <t xml:space="preserve">Day 1 </t>
    </r>
    <r>
      <rPr>
        <b/>
        <i/>
        <sz val="9"/>
        <rFont val="Verdana"/>
        <family val="2"/>
      </rPr>
      <t>Día 1</t>
    </r>
  </si>
  <si>
    <r>
      <t xml:space="preserve">Day 2 </t>
    </r>
    <r>
      <rPr>
        <b/>
        <i/>
        <sz val="9"/>
        <rFont val="Verdana"/>
        <family val="2"/>
      </rPr>
      <t>Día 2</t>
    </r>
  </si>
  <si>
    <r>
      <t xml:space="preserve">Day 3 </t>
    </r>
    <r>
      <rPr>
        <b/>
        <i/>
        <sz val="9"/>
        <rFont val="Verdana"/>
        <family val="2"/>
      </rPr>
      <t>Día 3</t>
    </r>
  </si>
  <si>
    <r>
      <t xml:space="preserve">Day 4    </t>
    </r>
    <r>
      <rPr>
        <b/>
        <i/>
        <sz val="9"/>
        <rFont val="Verdana"/>
        <family val="2"/>
      </rPr>
      <t>Día 4</t>
    </r>
  </si>
  <si>
    <r>
      <t xml:space="preserve">COFFEE &amp; TEAS / </t>
    </r>
    <r>
      <rPr>
        <b/>
        <i/>
        <sz val="11"/>
        <rFont val="Verdana"/>
        <family val="2"/>
      </rPr>
      <t>CAFÉ Y TÉ</t>
    </r>
  </si>
  <si>
    <r>
      <t xml:space="preserve">without refills / </t>
    </r>
    <r>
      <rPr>
        <i/>
        <sz val="11"/>
        <rFont val="Arial"/>
        <family val="2"/>
      </rPr>
      <t>sin consumibles</t>
    </r>
  </si>
  <si>
    <r>
      <t xml:space="preserve">with refills / </t>
    </r>
    <r>
      <rPr>
        <i/>
        <sz val="11"/>
        <rFont val="Arial"/>
        <family val="2"/>
      </rPr>
      <t>con consumibles</t>
    </r>
  </si>
  <si>
    <t>Cava Torello Brut Reserva 3/4 l (D.O. Penedés)</t>
  </si>
  <si>
    <r>
      <t xml:space="preserve">FURNITURE 3 / </t>
    </r>
    <r>
      <rPr>
        <b/>
        <i/>
        <sz val="16"/>
        <rFont val="Verdana"/>
        <family val="2"/>
      </rPr>
      <t>MOBILIARIO  3</t>
    </r>
  </si>
  <si>
    <r>
      <t xml:space="preserve">Square table / </t>
    </r>
    <r>
      <rPr>
        <i/>
        <sz val="8"/>
        <rFont val="Verdana"/>
        <family val="2"/>
      </rPr>
      <t>Mesa cuadrada</t>
    </r>
  </si>
  <si>
    <t>RD-2</t>
  </si>
  <si>
    <t>MAG</t>
  </si>
  <si>
    <t>60x40</t>
  </si>
  <si>
    <r>
      <t xml:space="preserve">Round Sofa Table / </t>
    </r>
    <r>
      <rPr>
        <i/>
        <sz val="8"/>
        <rFont val="Verdana"/>
        <family val="2"/>
      </rPr>
      <t>Mesa Centro redonda</t>
    </r>
  </si>
  <si>
    <t>80ØX40</t>
  </si>
  <si>
    <t>SCN</t>
  </si>
  <si>
    <t>Blue- Azul</t>
  </si>
  <si>
    <t>White - Blanco</t>
  </si>
  <si>
    <r>
      <t xml:space="preserve">Rectangular table / </t>
    </r>
    <r>
      <rPr>
        <i/>
        <sz val="8"/>
        <rFont val="Verdana"/>
        <family val="2"/>
      </rPr>
      <t xml:space="preserve">Mesa rectangular   </t>
    </r>
    <r>
      <rPr>
        <sz val="8"/>
        <rFont val="Verdana"/>
        <family val="2"/>
      </rPr>
      <t xml:space="preserve">                                                                                                                                    </t>
    </r>
    <r>
      <rPr>
        <b/>
        <sz val="8"/>
        <rFont val="Verdana"/>
        <family val="2"/>
      </rPr>
      <t/>
    </r>
  </si>
  <si>
    <r>
      <t xml:space="preserve">Round table / </t>
    </r>
    <r>
      <rPr>
        <i/>
        <sz val="8"/>
        <rFont val="Verdana"/>
        <family val="2"/>
      </rPr>
      <t>Mesa redonda</t>
    </r>
  </si>
  <si>
    <r>
      <t xml:space="preserve">Square coffee Table / </t>
    </r>
    <r>
      <rPr>
        <i/>
        <sz val="8"/>
        <rFont val="Verdana"/>
        <family val="2"/>
      </rPr>
      <t>Mesa Centro cuadrada</t>
    </r>
  </si>
  <si>
    <t>Chair / Silla</t>
  </si>
  <si>
    <t>80x80x100</t>
  </si>
  <si>
    <r>
      <t xml:space="preserve">Square high table / </t>
    </r>
    <r>
      <rPr>
        <i/>
        <sz val="8"/>
        <rFont val="Verdana"/>
        <family val="2"/>
      </rPr>
      <t>Mesa Aeropuerto cuadrada</t>
    </r>
  </si>
  <si>
    <r>
      <t xml:space="preserve">Round Top high table / </t>
    </r>
    <r>
      <rPr>
        <i/>
        <sz val="8"/>
        <rFont val="Verdana"/>
        <family val="2"/>
      </rPr>
      <t>Mesa Aeropuerto redonda</t>
    </r>
  </si>
  <si>
    <t>92x45x180cm</t>
  </si>
  <si>
    <t>30x42x154cm</t>
  </si>
  <si>
    <t>30x29x170cm</t>
  </si>
  <si>
    <r>
      <t xml:space="preserve">Rack Magazine I / Revistero I                                                                                                                                                                                                                                                                                                                                                                     </t>
    </r>
    <r>
      <rPr>
        <b/>
        <sz val="8"/>
        <rFont val="Verdana"/>
        <family val="2"/>
      </rPr>
      <t/>
    </r>
  </si>
  <si>
    <t>62x71x73</t>
  </si>
  <si>
    <t>We can also prepare taylor-made F&amp;B services such as:</t>
  </si>
  <si>
    <t xml:space="preserve"> del evento; se aplicará un recargo del 20% sobre los pedidos recibidos fuera de plazo.</t>
  </si>
  <si>
    <t>MAC-N</t>
  </si>
  <si>
    <t>MAC-H</t>
  </si>
  <si>
    <t>MAC-B</t>
  </si>
  <si>
    <t>MAR-N</t>
  </si>
  <si>
    <t>MAR-H</t>
  </si>
  <si>
    <t>MAR-B</t>
  </si>
  <si>
    <t>MOR-N</t>
  </si>
  <si>
    <t>MOR-H</t>
  </si>
  <si>
    <t>MOR-B</t>
  </si>
  <si>
    <t>MT-N</t>
  </si>
  <si>
    <t>MT-H</t>
  </si>
  <si>
    <t>MT-B</t>
  </si>
  <si>
    <t>MCM-B</t>
  </si>
  <si>
    <t>MCM-N</t>
  </si>
  <si>
    <t>MCM-H</t>
  </si>
  <si>
    <t>MR-B</t>
  </si>
  <si>
    <t>MR-N</t>
  </si>
  <si>
    <t>MR-H</t>
  </si>
  <si>
    <t>MC-B</t>
  </si>
  <si>
    <t>MC-N</t>
  </si>
  <si>
    <t>MC-H</t>
  </si>
  <si>
    <t>MB-B</t>
  </si>
  <si>
    <t>MB-N</t>
  </si>
  <si>
    <t>MB-H</t>
  </si>
  <si>
    <t>S-N</t>
  </si>
  <si>
    <t>S-B</t>
  </si>
  <si>
    <t>S-A</t>
  </si>
  <si>
    <t>S-R</t>
  </si>
  <si>
    <t>SD-2B</t>
  </si>
  <si>
    <t>TD-3N</t>
  </si>
  <si>
    <t>TD-3B</t>
  </si>
  <si>
    <t>TD-3R</t>
  </si>
  <si>
    <t>TD-3A</t>
  </si>
  <si>
    <t>BU-B</t>
  </si>
  <si>
    <t>BU-N</t>
  </si>
  <si>
    <t>A1-N</t>
  </si>
  <si>
    <t>A1-B</t>
  </si>
  <si>
    <t>ES-N</t>
  </si>
  <si>
    <t>ES-A</t>
  </si>
  <si>
    <t>RD-1N</t>
  </si>
  <si>
    <t>RD-1B</t>
  </si>
  <si>
    <t>MQ-A</t>
  </si>
  <si>
    <t>MQ-G</t>
  </si>
  <si>
    <t>MQ-R</t>
  </si>
  <si>
    <t>MQ-V</t>
  </si>
  <si>
    <t>FT-7B</t>
  </si>
  <si>
    <t>FT-7H</t>
  </si>
  <si>
    <r>
      <t xml:space="preserve">Ham carving / </t>
    </r>
    <r>
      <rPr>
        <i/>
        <sz val="11"/>
        <rFont val="Verdana"/>
        <family val="2"/>
      </rPr>
      <t>Jamón al corte</t>
    </r>
  </si>
  <si>
    <r>
      <t xml:space="preserve">Pop-corn machine / </t>
    </r>
    <r>
      <rPr>
        <i/>
        <sz val="11"/>
        <rFont val="Verdana"/>
        <family val="2"/>
      </rPr>
      <t>Máquina de palomitas</t>
    </r>
  </si>
  <si>
    <r>
      <t>Oyster service /</t>
    </r>
    <r>
      <rPr>
        <i/>
        <sz val="11"/>
        <rFont val="Verdana"/>
        <family val="2"/>
      </rPr>
      <t xml:space="preserve"> Servicio de ostras</t>
    </r>
  </si>
  <si>
    <r>
      <t>Custom cakes /</t>
    </r>
    <r>
      <rPr>
        <i/>
        <sz val="11"/>
        <rFont val="Verdana"/>
        <family val="2"/>
      </rPr>
      <t xml:space="preserve"> Pasteles personalizados</t>
    </r>
  </si>
  <si>
    <r>
      <t xml:space="preserve">Custom cupcakes / </t>
    </r>
    <r>
      <rPr>
        <i/>
        <sz val="11"/>
        <rFont val="Verdana"/>
        <family val="2"/>
      </rPr>
      <t>Cupcakes personalizados</t>
    </r>
  </si>
  <si>
    <r>
      <t xml:space="preserve">Cocktail / </t>
    </r>
    <r>
      <rPr>
        <i/>
        <sz val="11"/>
        <rFont val="Verdana"/>
        <family val="2"/>
      </rPr>
      <t>Coctelería</t>
    </r>
  </si>
  <si>
    <r>
      <t xml:space="preserve">Ice-cream / </t>
    </r>
    <r>
      <rPr>
        <i/>
        <sz val="11"/>
        <rFont val="Verdana"/>
        <family val="2"/>
      </rPr>
      <t>Helados impulso</t>
    </r>
  </si>
  <si>
    <r>
      <t xml:space="preserve">Molecular cocktail / </t>
    </r>
    <r>
      <rPr>
        <i/>
        <sz val="11"/>
        <rFont val="Verdana"/>
        <family val="2"/>
      </rPr>
      <t>Coctelería molecular</t>
    </r>
  </si>
  <si>
    <r>
      <t xml:space="preserve">Show cooking / </t>
    </r>
    <r>
      <rPr>
        <i/>
        <sz val="11"/>
        <rFont val="Verdana"/>
        <family val="2"/>
      </rPr>
      <t>Show cooking</t>
    </r>
  </si>
  <si>
    <r>
      <t xml:space="preserve">Slush / </t>
    </r>
    <r>
      <rPr>
        <i/>
        <sz val="11"/>
        <rFont val="Verdana"/>
        <family val="2"/>
      </rPr>
      <t>Granizadora</t>
    </r>
  </si>
  <si>
    <r>
      <t>Yoghurt parlor /</t>
    </r>
    <r>
      <rPr>
        <i/>
        <sz val="11"/>
        <rFont val="Verdana"/>
        <family val="2"/>
      </rPr>
      <t xml:space="preserve"> Yogurtería</t>
    </r>
  </si>
  <si>
    <r>
      <t>Hot Dog trolley /</t>
    </r>
    <r>
      <rPr>
        <i/>
        <sz val="11"/>
        <rFont val="Verdana"/>
        <family val="2"/>
      </rPr>
      <t xml:space="preserve"> Carrito de Hot Dog</t>
    </r>
  </si>
  <si>
    <r>
      <t xml:space="preserve">Orange juice machine / </t>
    </r>
    <r>
      <rPr>
        <i/>
        <sz val="11"/>
        <rFont val="Verdana"/>
        <family val="2"/>
      </rPr>
      <t>Máquina de zumo de naranja</t>
    </r>
  </si>
  <si>
    <r>
      <t>Custom chocolate /</t>
    </r>
    <r>
      <rPr>
        <i/>
        <sz val="11"/>
        <rFont val="Verdana"/>
        <family val="2"/>
      </rPr>
      <t xml:space="preserve"> Chocolatinas personalizadas</t>
    </r>
  </si>
  <si>
    <r>
      <t xml:space="preserve">Smoothies / </t>
    </r>
    <r>
      <rPr>
        <i/>
        <sz val="11"/>
        <rFont val="Verdana"/>
        <family val="2"/>
      </rPr>
      <t>Smoothies</t>
    </r>
  </si>
  <si>
    <t>PRODUCT DESCRIPTION/ DESCRIPCIÓN PRODUCTO</t>
  </si>
  <si>
    <t>CMF-S</t>
  </si>
  <si>
    <t>CMF-C</t>
  </si>
  <si>
    <r>
      <t xml:space="preserve">FLOORING, WATER and CLEANING / </t>
    </r>
    <r>
      <rPr>
        <b/>
        <i/>
        <sz val="10"/>
        <rFont val="Verdana"/>
        <family val="2"/>
      </rPr>
      <t>SUELOS, AGUA y LIMPIEZA</t>
    </r>
  </si>
  <si>
    <t>●  2,5m-high lacquered aluminium structure</t>
  </si>
  <si>
    <t>●  Estructura de aluminio natural de 2,5m de altura</t>
  </si>
  <si>
    <t>●  Beech-coloured melamine panel</t>
  </si>
  <si>
    <t>●  Panel melaminado en haya</t>
  </si>
  <si>
    <t>●  Curved white PVC fascia board</t>
  </si>
  <si>
    <t>●  Frontis de diseño mediante placa de PVC curva en color blanco</t>
  </si>
  <si>
    <t>●  10cm-high black lettering (20 letters included)</t>
  </si>
  <si>
    <t>●  Rótulo con letra de 10cm de alto en color negro (20 letras incluidas)</t>
  </si>
  <si>
    <t>●  Electrical switchboard with 1  socket (200w power minimum available)</t>
  </si>
  <si>
    <t>● Cuadro eléctrico con enchufe de 200w minimo disponible</t>
  </si>
  <si>
    <t>●  Power supply included</t>
  </si>
  <si>
    <t>● Disponibilidad de potencia eléctrica incluida</t>
  </si>
  <si>
    <t>●  Pre-inauguration cleaning</t>
  </si>
  <si>
    <t>● Limpieza pre-inaugural</t>
  </si>
  <si>
    <r>
      <t xml:space="preserve">Price / </t>
    </r>
    <r>
      <rPr>
        <i/>
        <sz val="10"/>
        <rFont val="Verdana"/>
        <family val="2"/>
      </rPr>
      <t>Precio</t>
    </r>
    <r>
      <rPr>
        <sz val="10"/>
        <rFont val="Verdana"/>
        <family val="2"/>
      </rPr>
      <t>*</t>
    </r>
  </si>
  <si>
    <t xml:space="preserve">* Excl. VAT / IVA no incluido </t>
  </si>
  <si>
    <r>
      <t xml:space="preserve">Units / </t>
    </r>
    <r>
      <rPr>
        <i/>
        <sz val="10"/>
        <rFont val="Verdana"/>
        <family val="2"/>
      </rPr>
      <t>Unidades</t>
    </r>
  </si>
  <si>
    <r>
      <t xml:space="preserve">Price / </t>
    </r>
    <r>
      <rPr>
        <i/>
        <sz val="9"/>
        <rFont val="Verdana"/>
        <family val="2"/>
      </rPr>
      <t>Precio</t>
    </r>
    <r>
      <rPr>
        <sz val="9"/>
        <rFont val="Verdana"/>
        <family val="2"/>
      </rPr>
      <t>*</t>
    </r>
  </si>
  <si>
    <t xml:space="preserve">* Excl. VAT / IVA no incluido  </t>
  </si>
  <si>
    <r>
      <t xml:space="preserve">SUBTOTAL
Shell Scheme / </t>
    </r>
    <r>
      <rPr>
        <i/>
        <sz val="8"/>
        <rFont val="Verdana"/>
        <family val="2"/>
      </rPr>
      <t>Stand Modular</t>
    </r>
  </si>
  <si>
    <r>
      <t>SUBTOTAL: SHELL SCHEME /</t>
    </r>
    <r>
      <rPr>
        <i/>
        <sz val="8"/>
        <rFont val="Verdana"/>
        <family val="2"/>
      </rPr>
      <t xml:space="preserve"> STAND MODULAR</t>
    </r>
  </si>
  <si>
    <r>
      <t>Norms &amp; Requests :</t>
    </r>
    <r>
      <rPr>
        <sz val="8"/>
        <rFont val="Verdana"/>
        <family val="2"/>
      </rPr>
      <t xml:space="preserve"> It is not allowed to broadcast any wireless network without previous authorization from the Organization.</t>
    </r>
  </si>
  <si>
    <r>
      <t>Normas &amp; Regulaciones:</t>
    </r>
    <r>
      <rPr>
        <i/>
        <sz val="8"/>
        <rFont val="Verdana"/>
        <family val="2"/>
      </rPr>
      <t xml:space="preserve"> No se permite desplegar ningún sistema wi-fi sin previa autorización del Organizador.</t>
    </r>
  </si>
  <si>
    <t>Waiter  IVA 21%</t>
  </si>
  <si>
    <t>Please find below the procedures for completing the Internet Order Form on your PC.</t>
  </si>
  <si>
    <t>Otherwise we cannot confirm your order.</t>
  </si>
  <si>
    <r>
      <t xml:space="preserve">Once completed, please send  via vía e-mail to: </t>
    </r>
    <r>
      <rPr>
        <b/>
        <u/>
        <sz val="10"/>
        <color indexed="50"/>
        <rFont val="Verdana"/>
        <family val="2"/>
      </rPr>
      <t>stands@ccib.es</t>
    </r>
    <r>
      <rPr>
        <sz val="8"/>
        <rFont val="Verdana"/>
        <family val="2"/>
      </rPr>
      <t xml:space="preserve"> enclosing a wire transfer copy or the Credit Card order form completed. </t>
    </r>
  </si>
  <si>
    <t>100% of the order form shall be invoiced at receipt. Order forms will not be considered without the full payment.</t>
  </si>
  <si>
    <t>In order to calculate the correct payment,   if you have missed the above order deadline, ‘20’ must be added to the blue boxes of the ORDER SUMMARY document.</t>
  </si>
  <si>
    <t>Todos los precios de alquiler de servicios se incrementarán con el 21% de IVA correspondiente (excepto el catering que aplica un 10%).</t>
  </si>
  <si>
    <r>
      <rPr>
        <b/>
        <sz val="8"/>
        <rFont val="Verdana"/>
        <family val="2"/>
      </rPr>
      <t>Exclusividad Servicios Restauración</t>
    </r>
    <r>
      <rPr>
        <sz val="8"/>
        <rFont val="Verdana"/>
        <family val="2"/>
      </rPr>
      <t>: Recuerde que el CCIB es el proveedor exclusivo de todos los services de restauración: Comidas, bebidas, cafeteras, complementos, camareros,...</t>
    </r>
  </si>
  <si>
    <r>
      <rPr>
        <b/>
        <sz val="8"/>
        <rFont val="Verdana"/>
        <family val="2"/>
      </rPr>
      <t>Exclusivtity in F&amp;B services</t>
    </r>
    <r>
      <rPr>
        <sz val="8"/>
        <rFont val="Verdana"/>
        <family val="2"/>
      </rPr>
      <t>: Please remember that the CCIB is the exclusive provider of all F&amp;B services: all kinds of food, beverages, coffee machines, complements, waiters,…</t>
    </r>
  </si>
  <si>
    <t>2014v1</t>
  </si>
  <si>
    <t>Signage* / Señalética*</t>
  </si>
  <si>
    <t>* this material is for only one use as it can be broken during the dismantling/Este material es para un solo uso ya que se rompe en el desmontaje</t>
  </si>
  <si>
    <t>Rubbish bin (hired) with 5 bin liners</t>
  </si>
  <si>
    <t>Cubo de basura (alquiler) con 5 bolsas</t>
  </si>
  <si>
    <t>TD-0</t>
  </si>
  <si>
    <t>TD-1</t>
  </si>
  <si>
    <t>White Stool  - Taburete Blanco</t>
  </si>
  <si>
    <r>
      <t xml:space="preserve"> </t>
    </r>
    <r>
      <rPr>
        <sz val="10"/>
        <rFont val="Arial"/>
        <family val="2"/>
      </rPr>
      <t xml:space="preserve"> </t>
    </r>
    <r>
      <rPr>
        <sz val="12"/>
        <color rgb="FF000000"/>
        <rFont val="Verdana"/>
        <family val="2"/>
      </rPr>
      <t xml:space="preserve"> </t>
    </r>
  </si>
  <si>
    <t>BASIC RULES FOR EXHIBITORS</t>
  </si>
  <si>
    <t>Vino Blanco Jardins (D.O Empordà)</t>
  </si>
  <si>
    <t>Jardins White Wine (A.O.C Empordà)</t>
  </si>
  <si>
    <t>Contrapunto White Wine (A.O.C Rias Baixas)</t>
  </si>
  <si>
    <t>Vino Blanco Contrapunto (D.O Rias Baixas)</t>
  </si>
  <si>
    <t>Jardins Red Wine (A.O.C Empordà)</t>
  </si>
  <si>
    <t>Vino Tinto Jardins (D.O Empordà)</t>
  </si>
  <si>
    <t>Callejo Crianza Red Wine (A.O.C Ribera del Duero)</t>
  </si>
  <si>
    <t>Vino Tinto Callejo Crianza (D.O Ribera del Duero)</t>
  </si>
  <si>
    <t>Rigging</t>
  </si>
  <si>
    <t>1 to 4 hanging points : 450€ each</t>
  </si>
  <si>
    <t>4 to 8 hanging points: 400€ each</t>
  </si>
  <si>
    <t>Debido a la posición de los puntos de rigging en la zona de exposición , el CCIB ha de construir un pre-rigging para entregar los puntos en el lugar solicitado. Por esta razon necesitamos recibir un plano del stand indicando la posición de los puntos y el peso.
Con esta información se enviará un presupuesto.</t>
  </si>
  <si>
    <t>Para tener una idea a la hora de diseñar el stand, el precio de rigging es:
de 1 a 4 puntos : 450€ cada punto
de 4 a 8 punto:  400€ cada punto</t>
  </si>
  <si>
    <t>Por favor contacten con el CCIB para recibir más información</t>
  </si>
  <si>
    <t>IT12</t>
  </si>
  <si>
    <t>TV07</t>
  </si>
  <si>
    <t>TV08</t>
  </si>
  <si>
    <t>TV10</t>
  </si>
  <si>
    <t>TV11</t>
  </si>
  <si>
    <t>l</t>
  </si>
  <si>
    <t>This service will be  available  only in Areas 1 to 8,  and it will always have to be authorized by the Organizer.</t>
  </si>
  <si>
    <t>With this information you will be sent  a quote.</t>
  </si>
  <si>
    <t>To give you an idea of possible rigging costs before building your stand, please see the price of the rigging points:</t>
  </si>
  <si>
    <t xml:space="preserve"> Please contact us for more information about this matter.</t>
  </si>
  <si>
    <t>FORMULARIO DEL EXPOSITOR 2015</t>
  </si>
  <si>
    <t>EXHIBITOR ORDER FORM 2015</t>
  </si>
  <si>
    <t>Access Point (to have own wifi Ref IC4 and Access point has to be order)</t>
  </si>
  <si>
    <t>SD-2G</t>
  </si>
  <si>
    <t>Gris- Grey</t>
  </si>
  <si>
    <t>56x64x75/45</t>
  </si>
  <si>
    <t>56x64x75/46</t>
  </si>
  <si>
    <t>White Easy Armchair 2</t>
  </si>
  <si>
    <t>White Easy  individual Armchair 1</t>
  </si>
  <si>
    <r>
      <t>68x68x73</t>
    </r>
    <r>
      <rPr>
        <sz val="8"/>
        <color theme="3" tint="0.39997558519241921"/>
        <rFont val="Verdana"/>
        <family val="2"/>
      </rPr>
      <t/>
    </r>
  </si>
  <si>
    <t>BD-4</t>
  </si>
  <si>
    <t>92,5x42,5x75cm</t>
  </si>
  <si>
    <t>COU-N</t>
  </si>
  <si>
    <t>COU-H</t>
  </si>
  <si>
    <t>COU-B</t>
  </si>
  <si>
    <t>Black - Negro</t>
  </si>
  <si>
    <t>106x57x111 cm</t>
  </si>
  <si>
    <r>
      <t xml:space="preserve">DRINKS * / </t>
    </r>
    <r>
      <rPr>
        <b/>
        <i/>
        <sz val="9"/>
        <rFont val="Verdana"/>
        <family val="2"/>
      </rPr>
      <t>BEBIDAS*</t>
    </r>
  </si>
  <si>
    <r>
      <t xml:space="preserve">DRINKS* / </t>
    </r>
    <r>
      <rPr>
        <b/>
        <i/>
        <sz val="9"/>
        <rFont val="Verdana"/>
        <family val="2"/>
      </rPr>
      <t>BEBIDAS*</t>
    </r>
  </si>
  <si>
    <t>FB 18.1</t>
  </si>
  <si>
    <t>Beer Tap ( order socket 2,2kw))</t>
  </si>
  <si>
    <t>Tirador de cerveza para barril ( pedir enchufe 2,2kw)</t>
  </si>
  <si>
    <t>FB 18.2</t>
  </si>
  <si>
    <t>(1)Beck's Beer barrel 6 liters, includes 25 beer plastic glasses of 25cl each.If you order 5 barrel</t>
  </si>
  <si>
    <t>(1)Cerveza Beck barril de  6 litros, incluye 25 vasos de plástico de  25cl .</t>
  </si>
  <si>
    <t>(1)Franziskaner Beer barrel 6 liters, includes 25 beer plastic glasses of 25cl each.If you order 5 barrel</t>
  </si>
  <si>
    <t>(1)Cerveza Franziskaner barril de  6 litros, incluye 25 vasos de plástico de  25cl .</t>
  </si>
  <si>
    <t>FB18.3</t>
  </si>
  <si>
    <t>SWEETS * / DULCES*</t>
  </si>
  <si>
    <r>
      <rPr>
        <i/>
        <sz val="11"/>
        <color theme="9" tint="-0.249977111117893"/>
        <rFont val="Verdana"/>
        <family val="2"/>
      </rPr>
      <t>*</t>
    </r>
    <r>
      <rPr>
        <b/>
        <sz val="9"/>
        <color theme="9" tint="-0.249977111117893"/>
        <rFont val="Verdana"/>
        <family val="2"/>
      </rPr>
      <t>Food references are served with napkins</t>
    </r>
    <r>
      <rPr>
        <b/>
        <sz val="9"/>
        <rFont val="Verdana"/>
        <family val="2"/>
      </rPr>
      <t xml:space="preserve">
</t>
    </r>
    <r>
      <rPr>
        <b/>
        <sz val="9"/>
        <color rgb="FFFF0000"/>
        <rFont val="Verdana"/>
        <family val="2"/>
      </rPr>
      <t xml:space="preserve"> Las referencias de comida se entregan con servilletas</t>
    </r>
  </si>
  <si>
    <r>
      <t xml:space="preserve">COLD ITEMS* / </t>
    </r>
    <r>
      <rPr>
        <b/>
        <i/>
        <sz val="9"/>
        <rFont val="Verdana"/>
        <family val="2"/>
      </rPr>
      <t>COMIDA FRÍA*</t>
    </r>
  </si>
  <si>
    <t>PASTRIES* / PASTAS*</t>
  </si>
  <si>
    <r>
      <t xml:space="preserve">SNACKS* / </t>
    </r>
    <r>
      <rPr>
        <b/>
        <i/>
        <sz val="9"/>
        <rFont val="Verdana"/>
        <family val="2"/>
      </rPr>
      <t>APERITIVOS*</t>
    </r>
  </si>
  <si>
    <r>
      <rPr>
        <b/>
        <sz val="9"/>
        <rFont val="Verdana"/>
        <family val="2"/>
      </rPr>
      <t>*</t>
    </r>
    <r>
      <rPr>
        <b/>
        <sz val="9"/>
        <color theme="9" tint="-0.249977111117893"/>
        <rFont val="Verdana"/>
        <family val="2"/>
      </rPr>
      <t>Food references are served with napkins</t>
    </r>
    <r>
      <rPr>
        <b/>
        <sz val="9"/>
        <rFont val="Verdana"/>
        <family val="2"/>
      </rPr>
      <t xml:space="preserve">
 </t>
    </r>
    <r>
      <rPr>
        <b/>
        <sz val="9"/>
        <color rgb="FFC00000"/>
        <rFont val="Verdana"/>
        <family val="2"/>
      </rPr>
      <t>Las referencias de comida se entregan con servilletas</t>
    </r>
  </si>
  <si>
    <t>FB1p</t>
  </si>
  <si>
    <t>FB2p</t>
  </si>
  <si>
    <t>FB3p</t>
  </si>
  <si>
    <t>FB4p</t>
  </si>
  <si>
    <t>FB5p</t>
  </si>
  <si>
    <t>FB6p</t>
  </si>
  <si>
    <t>FB7p</t>
  </si>
  <si>
    <t>FB8p</t>
  </si>
  <si>
    <t>FB9p</t>
  </si>
  <si>
    <t>FB10p</t>
  </si>
  <si>
    <t>FB11p</t>
  </si>
  <si>
    <t>FB12p</t>
  </si>
  <si>
    <t>FB13p</t>
  </si>
  <si>
    <t>FB14p</t>
  </si>
  <si>
    <t>FB15p</t>
  </si>
  <si>
    <t>FB16p</t>
  </si>
  <si>
    <t>FB17p</t>
  </si>
  <si>
    <t>FB18p</t>
  </si>
  <si>
    <t>FB20p</t>
  </si>
  <si>
    <t>FB21p</t>
  </si>
  <si>
    <t>FB23p</t>
  </si>
  <si>
    <t>FB24p</t>
  </si>
  <si>
    <t>FB33p</t>
  </si>
  <si>
    <t>FB34p</t>
  </si>
  <si>
    <t>FB35p</t>
  </si>
  <si>
    <t>FB36p</t>
  </si>
  <si>
    <t>FB37p</t>
  </si>
  <si>
    <t>FB38p</t>
  </si>
  <si>
    <t>FB39p</t>
  </si>
  <si>
    <t>FB40p</t>
  </si>
  <si>
    <t>FB41p</t>
  </si>
  <si>
    <t>FB42p</t>
  </si>
  <si>
    <t>FB43p</t>
  </si>
  <si>
    <t>FB44p</t>
  </si>
  <si>
    <t>FB45p</t>
  </si>
  <si>
    <t>FB46p</t>
  </si>
  <si>
    <t>FB47p</t>
  </si>
  <si>
    <t>FB48p</t>
  </si>
  <si>
    <t>FB49p</t>
  </si>
  <si>
    <t>FB50p</t>
  </si>
  <si>
    <t>FB51p</t>
  </si>
  <si>
    <t>FB52p</t>
  </si>
  <si>
    <t>FB53p</t>
  </si>
  <si>
    <t>FB54p</t>
  </si>
  <si>
    <t>FB55p</t>
  </si>
  <si>
    <t>FB56p</t>
  </si>
  <si>
    <t>FB57p</t>
  </si>
  <si>
    <t>FB58p</t>
  </si>
  <si>
    <t>FB59p</t>
  </si>
  <si>
    <t>FB60p</t>
  </si>
  <si>
    <t>FB19</t>
  </si>
  <si>
    <t xml:space="preserve">*Todas las botellas de vino blanco y cava se entregan con abridor, cubitera, hielo y copas desechables por botella. Para solicitar bolsas extra de hielo, ver pag 4.
Todas las botellas de vino tinto se entregan con abridor y 10 copas desechables.
Sangría incluye 10 vasos de plástico
*All bottles of white wine and cava are delivered with a bottle opener, ice bucket, ice and 10 disposable glasses per bottle. To order extra ice bags, please refer to page 4.
All bottles of red wine are delivered with a bottle opener and 10 disposable glasses per bottle.
Sangria includes 10 plastic glasses.
</t>
  </si>
  <si>
    <t>Bolsa de almuerzo(½ baguette, 1 sandwich, 1 ensalada, 1 fruta, 1 agua 33cl, kit de cubiertos con servilleta)</t>
  </si>
  <si>
    <t xml:space="preserve"> E3</t>
  </si>
  <si>
    <t xml:space="preserve">                                       E5-E9 </t>
  </si>
  <si>
    <t>SP-N</t>
  </si>
  <si>
    <t>MCA</t>
  </si>
  <si>
    <t>Glass round table/ Mesa redonda cristal</t>
  </si>
  <si>
    <t>80Øx74cm</t>
  </si>
  <si>
    <t>80X80x74</t>
  </si>
  <si>
    <t xml:space="preserve">Black table cloth  /Mantel negro
(upon availability / segun disponibilidad)
</t>
  </si>
  <si>
    <t>Black- Negro</t>
  </si>
  <si>
    <t>SP-G</t>
  </si>
  <si>
    <t>Light grey-Gris claro</t>
  </si>
  <si>
    <t>TD-4</t>
  </si>
  <si>
    <t>BD-3</t>
  </si>
  <si>
    <t>ES-G</t>
  </si>
  <si>
    <t>BD-1N</t>
  </si>
  <si>
    <t>BD-1B</t>
  </si>
  <si>
    <t>142x68x72</t>
  </si>
  <si>
    <r>
      <t xml:space="preserve">Black Individual Armchair I / </t>
    </r>
    <r>
      <rPr>
        <i/>
        <sz val="8"/>
        <color theme="1"/>
        <rFont val="Verdana"/>
        <family val="2"/>
      </rPr>
      <t xml:space="preserve">Butaca individual negra     </t>
    </r>
    <r>
      <rPr>
        <sz val="8"/>
        <color theme="1"/>
        <rFont val="Verdana"/>
        <family val="2"/>
      </rPr>
      <t xml:space="preserve">                                                                                                                                                                                                                                                                                                                                       </t>
    </r>
    <r>
      <rPr>
        <b/>
        <i/>
        <sz val="8"/>
        <rFont val="Verdana"/>
        <family val="2"/>
      </rPr>
      <t/>
    </r>
  </si>
  <si>
    <r>
      <t xml:space="preserve">White Individual Armchair I / </t>
    </r>
    <r>
      <rPr>
        <i/>
        <sz val="8"/>
        <color theme="1"/>
        <rFont val="Verdana"/>
        <family val="2"/>
      </rPr>
      <t xml:space="preserve">Butaca individual blanca </t>
    </r>
    <r>
      <rPr>
        <sz val="8"/>
        <color theme="1"/>
        <rFont val="Verdana"/>
        <family val="2"/>
      </rPr>
      <t xml:space="preserve">                                                                                                                                                                                                                                                                                                                                       </t>
    </r>
    <r>
      <rPr>
        <b/>
        <i/>
        <sz val="8"/>
        <rFont val="Verdana"/>
        <family val="2"/>
      </rPr>
      <t/>
    </r>
  </si>
  <si>
    <r>
      <t>Armchair / Butaca</t>
    </r>
    <r>
      <rPr>
        <i/>
        <sz val="8"/>
        <color theme="1"/>
        <rFont val="Verdana"/>
        <family val="2"/>
      </rPr>
      <t xml:space="preserve"> </t>
    </r>
    <r>
      <rPr>
        <sz val="8"/>
        <color theme="1"/>
        <rFont val="Verdana"/>
        <family val="2"/>
      </rPr>
      <t xml:space="preserve">                                                                                                                                                                                                                                                                                                                                                                  </t>
    </r>
    <r>
      <rPr>
        <b/>
        <sz val="8"/>
        <rFont val="Verdana"/>
        <family val="2"/>
      </rPr>
      <t/>
    </r>
  </si>
  <si>
    <r>
      <t xml:space="preserve">Black - </t>
    </r>
    <r>
      <rPr>
        <i/>
        <sz val="8"/>
        <color theme="1"/>
        <rFont val="Verdana"/>
        <family val="2"/>
      </rPr>
      <t>Negro</t>
    </r>
  </si>
  <si>
    <r>
      <t xml:space="preserve">White - </t>
    </r>
    <r>
      <rPr>
        <i/>
        <sz val="8"/>
        <color theme="1"/>
        <rFont val="Verdana"/>
        <family val="2"/>
      </rPr>
      <t>Blanco</t>
    </r>
  </si>
  <si>
    <r>
      <t xml:space="preserve">CUPBOARDS / </t>
    </r>
    <r>
      <rPr>
        <b/>
        <i/>
        <sz val="8"/>
        <color theme="1"/>
        <rFont val="Verdana"/>
        <family val="2"/>
      </rPr>
      <t>ARMARIOS</t>
    </r>
  </si>
  <si>
    <r>
      <t xml:space="preserve">Cupboard locable / </t>
    </r>
    <r>
      <rPr>
        <i/>
        <sz val="8"/>
        <color theme="1"/>
        <rFont val="Verdana"/>
        <family val="2"/>
      </rPr>
      <t xml:space="preserve">Armario con cerradura </t>
    </r>
    <r>
      <rPr>
        <sz val="8"/>
        <color theme="1"/>
        <rFont val="Verdana"/>
        <family val="2"/>
      </rPr>
      <t xml:space="preserve">                                                                                                                                                                                                                                                                                                                                                                  </t>
    </r>
    <r>
      <rPr>
        <b/>
        <sz val="8"/>
        <rFont val="Verdana"/>
        <family val="2"/>
      </rPr>
      <t/>
    </r>
  </si>
  <si>
    <r>
      <t xml:space="preserve">Orsay Cupboard locable / </t>
    </r>
    <r>
      <rPr>
        <i/>
        <sz val="8"/>
        <color theme="1"/>
        <rFont val="Verdana"/>
        <family val="2"/>
      </rPr>
      <t xml:space="preserve">Armario orsay con cerradura    </t>
    </r>
    <r>
      <rPr>
        <sz val="8"/>
        <color theme="1"/>
        <rFont val="Verdana"/>
        <family val="2"/>
      </rPr>
      <t xml:space="preserve">                                                                                                                                                                                                                                                                                                                                                                </t>
    </r>
    <r>
      <rPr>
        <b/>
        <sz val="8"/>
        <rFont val="Verdana"/>
        <family val="2"/>
      </rPr>
      <t/>
    </r>
  </si>
  <si>
    <r>
      <t xml:space="preserve">Beech - </t>
    </r>
    <r>
      <rPr>
        <i/>
        <sz val="8"/>
        <color theme="1"/>
        <rFont val="Verdana"/>
        <family val="2"/>
      </rPr>
      <t>Haya</t>
    </r>
  </si>
  <si>
    <r>
      <t xml:space="preserve">SHELVING - 4 SHELVES / </t>
    </r>
    <r>
      <rPr>
        <b/>
        <i/>
        <sz val="8"/>
        <color theme="1"/>
        <rFont val="Verdana"/>
        <family val="2"/>
      </rPr>
      <t>ESTANTERÍA - 4 ESTANTES</t>
    </r>
  </si>
  <si>
    <r>
      <t xml:space="preserve">Aluminium shelving / </t>
    </r>
    <r>
      <rPr>
        <i/>
        <sz val="8"/>
        <color theme="1"/>
        <rFont val="Verdana"/>
        <family val="2"/>
      </rPr>
      <t>Estantería Aluminio</t>
    </r>
  </si>
  <si>
    <r>
      <t xml:space="preserve">PVC Black Shelving / </t>
    </r>
    <r>
      <rPr>
        <i/>
        <sz val="8"/>
        <color theme="1"/>
        <rFont val="Verdana"/>
        <family val="2"/>
      </rPr>
      <t xml:space="preserve">Estantería PVC negra </t>
    </r>
    <r>
      <rPr>
        <sz val="8"/>
        <color theme="1"/>
        <rFont val="Verdana"/>
        <family val="2"/>
      </rPr>
      <t xml:space="preserve">                                                                                                                                                                                                                                                                                                                                                                  </t>
    </r>
    <r>
      <rPr>
        <b/>
        <sz val="8"/>
        <rFont val="Verdana"/>
        <family val="2"/>
      </rPr>
      <t/>
    </r>
  </si>
  <si>
    <r>
      <t xml:space="preserve">Grey Shelving / </t>
    </r>
    <r>
      <rPr>
        <i/>
        <sz val="8"/>
        <color theme="1"/>
        <rFont val="Verdana"/>
        <family val="2"/>
      </rPr>
      <t>Estantería gris</t>
    </r>
    <r>
      <rPr>
        <sz val="8"/>
        <color theme="1"/>
        <rFont val="Verdana"/>
        <family val="2"/>
      </rPr>
      <t xml:space="preserve">                                                                                                                                                                                                                                                                                                                                                                 </t>
    </r>
    <r>
      <rPr>
        <b/>
        <sz val="8"/>
        <rFont val="Verdana"/>
        <family val="2"/>
      </rPr>
      <t/>
    </r>
  </si>
  <si>
    <r>
      <t xml:space="preserve">OTHERS / </t>
    </r>
    <r>
      <rPr>
        <b/>
        <i/>
        <sz val="8"/>
        <color theme="1"/>
        <rFont val="Verdana"/>
        <family val="2"/>
      </rPr>
      <t>COMPLEMENTOS</t>
    </r>
  </si>
  <si>
    <r>
      <t xml:space="preserve">Coat stand / </t>
    </r>
    <r>
      <rPr>
        <i/>
        <sz val="8"/>
        <color theme="1"/>
        <rFont val="Verdana"/>
        <family val="2"/>
      </rPr>
      <t>Perchero de pie</t>
    </r>
  </si>
  <si>
    <r>
      <t xml:space="preserve">Office wastepaper bin / </t>
    </r>
    <r>
      <rPr>
        <i/>
        <sz val="8"/>
        <color theme="1"/>
        <rFont val="Verdana"/>
        <family val="2"/>
      </rPr>
      <t>Papelera oficina</t>
    </r>
  </si>
  <si>
    <r>
      <t>Black-</t>
    </r>
    <r>
      <rPr>
        <i/>
        <sz val="8"/>
        <color theme="1"/>
        <rFont val="Verdana"/>
        <family val="2"/>
      </rPr>
      <t>Negro</t>
    </r>
  </si>
  <si>
    <r>
      <t xml:space="preserve">Rack Magazine II / </t>
    </r>
    <r>
      <rPr>
        <i/>
        <sz val="8"/>
        <color theme="1"/>
        <rFont val="Verdana"/>
        <family val="2"/>
      </rPr>
      <t xml:space="preserve">Revistero II </t>
    </r>
  </si>
  <si>
    <r>
      <t xml:space="preserve">Magazine Rack / </t>
    </r>
    <r>
      <rPr>
        <i/>
        <sz val="8"/>
        <color theme="1"/>
        <rFont val="Verdana"/>
        <family val="2"/>
      </rPr>
      <t>Revistero</t>
    </r>
  </si>
  <si>
    <r>
      <t xml:space="preserve">Refrigerator / </t>
    </r>
    <r>
      <rPr>
        <i/>
        <sz val="8"/>
        <color theme="1"/>
        <rFont val="Verdana"/>
        <family val="2"/>
      </rPr>
      <t>Frigorífico</t>
    </r>
  </si>
  <si>
    <r>
      <t xml:space="preserve">SUBTOTAL
Furniture 3 / </t>
    </r>
    <r>
      <rPr>
        <i/>
        <sz val="9"/>
        <color theme="1"/>
        <rFont val="Verdana"/>
        <family val="2"/>
      </rPr>
      <t>Mobiliario 3</t>
    </r>
  </si>
  <si>
    <r>
      <t xml:space="preserve">60 </t>
    </r>
    <r>
      <rPr>
        <sz val="8"/>
        <color theme="1"/>
        <rFont val="Bell MT"/>
        <family val="1"/>
      </rPr>
      <t>Ø</t>
    </r>
    <r>
      <rPr>
        <sz val="8"/>
        <color theme="1"/>
        <rFont val="Verdana"/>
        <family val="2"/>
      </rPr>
      <t>x110cm</t>
    </r>
  </si>
  <si>
    <t>120x80x74</t>
  </si>
  <si>
    <t>150x80x75cm</t>
  </si>
  <si>
    <t>120x70x76cm</t>
  </si>
  <si>
    <r>
      <t>80</t>
    </r>
    <r>
      <rPr>
        <sz val="10"/>
        <color theme="1"/>
        <rFont val="Bell MT"/>
        <family val="1"/>
      </rPr>
      <t>Ø</t>
    </r>
    <r>
      <rPr>
        <sz val="8"/>
        <color theme="1"/>
        <rFont val="Verdana"/>
        <family val="2"/>
      </rPr>
      <t>x74cm</t>
    </r>
  </si>
  <si>
    <r>
      <t xml:space="preserve">Plastic chair / </t>
    </r>
    <r>
      <rPr>
        <i/>
        <sz val="8"/>
        <color theme="1"/>
        <rFont val="Verdana"/>
        <family val="2"/>
      </rPr>
      <t xml:space="preserve">Silla plástico </t>
    </r>
  </si>
  <si>
    <r>
      <t xml:space="preserve">Beech chair / </t>
    </r>
    <r>
      <rPr>
        <i/>
        <sz val="8"/>
        <color theme="1"/>
        <rFont val="Verdana"/>
        <family val="2"/>
      </rPr>
      <t>Silla haya</t>
    </r>
  </si>
  <si>
    <r>
      <t xml:space="preserve">Blue upholstered chair / </t>
    </r>
    <r>
      <rPr>
        <i/>
        <sz val="8"/>
        <color theme="1"/>
        <rFont val="Verdana"/>
        <family val="2"/>
      </rPr>
      <t>Silla tapizada azul</t>
    </r>
  </si>
  <si>
    <r>
      <rPr>
        <sz val="8"/>
        <color theme="1"/>
        <rFont val="Verdana"/>
        <family val="2"/>
      </rPr>
      <t>Black upholstered chair</t>
    </r>
    <r>
      <rPr>
        <i/>
        <sz val="8"/>
        <color theme="1"/>
        <rFont val="Verdana"/>
        <family val="2"/>
      </rPr>
      <t xml:space="preserve"> / Silla tapizada negro</t>
    </r>
  </si>
  <si>
    <r>
      <t xml:space="preserve">Black- </t>
    </r>
    <r>
      <rPr>
        <i/>
        <sz val="8"/>
        <color theme="1"/>
        <rFont val="Verdana"/>
        <family val="2"/>
      </rPr>
      <t>Negro</t>
    </r>
  </si>
  <si>
    <r>
      <t>White-</t>
    </r>
    <r>
      <rPr>
        <i/>
        <sz val="8"/>
        <color theme="1"/>
        <rFont val="Verdana"/>
        <family val="2"/>
      </rPr>
      <t>Blanco</t>
    </r>
  </si>
  <si>
    <r>
      <t xml:space="preserve">Red- </t>
    </r>
    <r>
      <rPr>
        <i/>
        <sz val="8"/>
        <color theme="1"/>
        <rFont val="Verdana"/>
        <family val="2"/>
      </rPr>
      <t>Rojo</t>
    </r>
  </si>
  <si>
    <r>
      <t>Design Chair II /</t>
    </r>
    <r>
      <rPr>
        <i/>
        <sz val="8"/>
        <color theme="1"/>
        <rFont val="Verdana"/>
        <family val="2"/>
      </rPr>
      <t xml:space="preserve">Silla Diseño II       </t>
    </r>
    <r>
      <rPr>
        <sz val="8"/>
        <color theme="1"/>
        <rFont val="Verdana"/>
        <family val="2"/>
      </rPr>
      <t xml:space="preserve">                                                                                         </t>
    </r>
    <r>
      <rPr>
        <b/>
        <sz val="8"/>
        <rFont val="Verdana"/>
        <family val="2"/>
      </rPr>
      <t/>
    </r>
  </si>
  <si>
    <r>
      <t xml:space="preserve">STOOLS / </t>
    </r>
    <r>
      <rPr>
        <b/>
        <i/>
        <sz val="8"/>
        <color theme="1"/>
        <rFont val="Verdana"/>
        <family val="2"/>
      </rPr>
      <t>TABURETES</t>
    </r>
  </si>
  <si>
    <r>
      <t xml:space="preserve">Classic black high stool / </t>
    </r>
    <r>
      <rPr>
        <i/>
        <sz val="8"/>
        <color theme="1"/>
        <rFont val="Verdana"/>
        <family val="2"/>
      </rPr>
      <t>Taburete clásico negro</t>
    </r>
  </si>
  <si>
    <r>
      <t xml:space="preserve">Black upholstered Z high stool / </t>
    </r>
    <r>
      <rPr>
        <i/>
        <sz val="8"/>
        <color theme="1"/>
        <rFont val="Verdana"/>
        <family val="2"/>
      </rPr>
      <t>Taburete Aledo polipiel negro</t>
    </r>
  </si>
  <si>
    <r>
      <t xml:space="preserve">Beech  stool / </t>
    </r>
    <r>
      <rPr>
        <i/>
        <sz val="8"/>
        <color theme="1"/>
        <rFont val="Verdana"/>
        <family val="2"/>
      </rPr>
      <t>Taburete  haya</t>
    </r>
  </si>
  <si>
    <r>
      <t xml:space="preserve">Aluminium stool / </t>
    </r>
    <r>
      <rPr>
        <i/>
        <sz val="8"/>
        <color theme="1"/>
        <rFont val="Verdana"/>
        <family val="2"/>
      </rPr>
      <t>Taburete aluminio</t>
    </r>
  </si>
  <si>
    <r>
      <t xml:space="preserve">Black stool I / </t>
    </r>
    <r>
      <rPr>
        <i/>
        <sz val="8"/>
        <color theme="1"/>
        <rFont val="Verdana"/>
        <family val="2"/>
      </rPr>
      <t xml:space="preserve">Taburete  Negro I     </t>
    </r>
    <r>
      <rPr>
        <sz val="8"/>
        <color theme="1"/>
        <rFont val="Verdana"/>
        <family val="2"/>
      </rPr>
      <t xml:space="preserve">                                                                                                                                                                                                                                                                                                                                                                            </t>
    </r>
    <r>
      <rPr>
        <b/>
        <sz val="8"/>
        <rFont val="Verdana"/>
        <family val="2"/>
      </rPr>
      <t/>
    </r>
  </si>
  <si>
    <r>
      <t xml:space="preserve">White Stool II / </t>
    </r>
    <r>
      <rPr>
        <i/>
        <sz val="8"/>
        <color theme="1"/>
        <rFont val="Verdana"/>
        <family val="2"/>
      </rPr>
      <t xml:space="preserve">Taburete Blanco II </t>
    </r>
    <r>
      <rPr>
        <sz val="8"/>
        <color theme="1"/>
        <rFont val="Verdana"/>
        <family val="2"/>
      </rPr>
      <t xml:space="preserve">                                                                                                                                                                                                                                                                                                                                                                                                </t>
    </r>
    <r>
      <rPr>
        <b/>
        <sz val="8"/>
        <rFont val="Verdana"/>
        <family val="2"/>
      </rPr>
      <t/>
    </r>
  </si>
  <si>
    <r>
      <t>Red-</t>
    </r>
    <r>
      <rPr>
        <i/>
        <sz val="8"/>
        <color theme="1"/>
        <rFont val="Verdana"/>
        <family val="2"/>
      </rPr>
      <t>Rojo</t>
    </r>
  </si>
  <si>
    <r>
      <t>Blue-</t>
    </r>
    <r>
      <rPr>
        <i/>
        <sz val="8"/>
        <color theme="1"/>
        <rFont val="Verdana"/>
        <family val="2"/>
      </rPr>
      <t>Azul</t>
    </r>
  </si>
  <si>
    <r>
      <rPr>
        <sz val="8"/>
        <rFont val="Verdana"/>
        <family val="2"/>
      </rPr>
      <t xml:space="preserve">Wireless is compatible with the standard as described as in the IEEE 802.11b norm / </t>
    </r>
    <r>
      <rPr>
        <i/>
        <sz val="8"/>
        <rFont val="Verdana"/>
        <family val="2"/>
      </rPr>
      <t>Wi-fi cumple con el estándar descrito en la normativa IEEE 802.11b</t>
    </r>
  </si>
  <si>
    <t xml:space="preserve">Laptop PC i3 / Ordenador Portatil PCi3
Fujitsu Siemens, Lifebook a530, 8 Gb, 15,6”, USB, VGA-HDMi outputs
</t>
  </si>
  <si>
    <r>
      <t xml:space="preserve">iMac 22”Apple iMac 22” , i5, 4Gb, OS/X Mavericks 
</t>
    </r>
    <r>
      <rPr>
        <i/>
        <sz val="8"/>
        <color theme="1"/>
        <rFont val="Verdana"/>
        <family val="2"/>
      </rPr>
      <t xml:space="preserve">Ordenador sobremesa iMac 22”Apple iMac 22” , i5, 4Gb, OS/X Mavericks 
</t>
    </r>
  </si>
  <si>
    <t xml:space="preserve">Macbook Pro i7 Apple Macbook Pro, i7 , 8 Gb, 15”, Thunderbolt
Ordenador portatil Macbook Pro i7 Apple Macbook Pro, i7 , 8 Gb, 15”, Thunderbolt
</t>
  </si>
  <si>
    <r>
      <t xml:space="preserve">Desktop computer Apple iMac 21'5" / </t>
    </r>
    <r>
      <rPr>
        <i/>
        <sz val="8"/>
        <color theme="1"/>
        <rFont val="Verdana"/>
        <family val="2"/>
      </rPr>
      <t>Ordenador sobremesa Apple iMac 21'5"</t>
    </r>
  </si>
  <si>
    <t>AllinOne Printer, scanner, copier,... / impresora multiuso, escaner, ...</t>
  </si>
  <si>
    <r>
      <t xml:space="preserve">Mouse and keyboard kit / </t>
    </r>
    <r>
      <rPr>
        <i/>
        <sz val="9"/>
        <color theme="1"/>
        <rFont val="Verdana"/>
        <family val="2"/>
      </rPr>
      <t>Kit Teclado y ratón</t>
    </r>
  </si>
  <si>
    <t>Computer speakers / altavoces para ordenador</t>
  </si>
  <si>
    <r>
      <t xml:space="preserve">42" LED </t>
    </r>
    <r>
      <rPr>
        <i/>
        <sz val="8"/>
        <color theme="1"/>
        <rFont val="Verdana"/>
        <family val="2"/>
      </rPr>
      <t xml:space="preserve">
Philips 42PFL4007H/12 -  USB video, HDMI, VGA, SCART  | sound speakers - TDT Smart TV -  VGA cable 5m included. - Self standing or wall support 
Philips 42PFL4007H/12 -  USB video, HDMI, VGA, SCART  | altavoces - TDT Smart TV - incluido cable VGA 5m. - soporte de pie o pared
</t>
    </r>
  </si>
  <si>
    <t>50" LED Panasonic TH-50PF30 - 1080p, HDMI, VGA, DVI, sound speaker,VGA 5m cable included, Self standing or wall support 
50" LED Panasonic TH-50PF30 - 1080p, HDMI, VGA, DVI, altavoces
incluido cable VGA 5m. - soporte de pie o pared</t>
  </si>
  <si>
    <t>60" LED Sharp 60LE651E - 1920x1080, HDMI, VGA, WLAN,  USB video, AV, S-Video Euroconector, Smart TV - TDT - sound speakers  -VGA cable 5m included. Self standing or wall support
60" LED Sharp 60LE651E - 1920x1080, HDMI, VGA, WLAN,  USB video, AV, S-Video Euroconector- Smart TV - TDT - altavoces -incluido cable VGA 5m. - soporte de pie o pared</t>
  </si>
  <si>
    <t>80" Sharp LC80LE657E - 1920x1080, HDMI, VGA, WLAN,  USB video, AV, S-Video Euroconector-Smart TV -TDT -sound speakers  -VGA cable 5m included. Self standing or wall support
80" Sharp LC80LE657E - 1920x1080, HDMI, VGA, WLAN,  USB video, AV, S-Video Euroconector- Smart TV -TDT -altavoces - incluido cable VGA 5m. - soporte de pie o pared</t>
  </si>
  <si>
    <r>
      <t xml:space="preserve">DVD reader (All Regions) / </t>
    </r>
    <r>
      <rPr>
        <i/>
        <sz val="8"/>
        <color theme="1"/>
        <rFont val="Verdana"/>
        <family val="2"/>
      </rPr>
      <t>Lector DVD (todas las regiones)</t>
    </r>
  </si>
  <si>
    <r>
      <t xml:space="preserve">Screen LCD TFT 22"  LG M227WD Full HD, HDMI, sound speaker and table support or wall support NO SELF STANDING
</t>
    </r>
    <r>
      <rPr>
        <i/>
        <sz val="8"/>
        <color theme="1"/>
        <rFont val="Verdana"/>
        <family val="2"/>
      </rPr>
      <t>Monitor LCD TFT 22" HD LG M227WD Full HD, HDMI, altavoces , soporte mesa o pared. NO SOPORTE DE PIE</t>
    </r>
  </si>
  <si>
    <r>
      <t xml:space="preserve">Screen LCD TFT 32" Philips 32PFL3807H/12 - Full HD | 3 x HDMI, 2 x  USB video, Video, VGA |sound speakers TDT- VGA 5m cable included,self standing or wall support
</t>
    </r>
    <r>
      <rPr>
        <i/>
        <sz val="8"/>
        <color theme="1"/>
        <rFont val="Verdana"/>
        <family val="2"/>
      </rPr>
      <t>Monitor LCD TFT 32" Philips 32PFL3807H/12 - Full HD | 3 x HDMI, 2 x  USB video, Video, VGA | altavoces TDT- incluido cable VGA 5m. - soporte de pie o pared</t>
    </r>
  </si>
  <si>
    <t xml:space="preserve">23" Touch screen  HP 2310TI Full HD  -VGA , DVI, HDMI - -VGA cable 5m included. Self standing or wall support 
23" Pantalla tactil HP 2310TI Full HD  -VGA , DVI, HDMI  incluido cable VGA 5m. - soporte de pie o pared
</t>
  </si>
  <si>
    <r>
      <t xml:space="preserve">42" Touch screen LG m4214TCBA 42″ Full HD - USB video, HDMI, DVI, VGA --VGA cable 5m included. Self standing or wall support 
</t>
    </r>
    <r>
      <rPr>
        <i/>
        <sz val="8"/>
        <color theme="1"/>
        <rFont val="Verdana"/>
        <family val="2"/>
      </rPr>
      <t>Pantalla táctil 42" LG m4214TCBA 42″ Full HD - USB video, HDMI, DVI, VGA--incluido cable VGA 5m. - soporte de pie o pared</t>
    </r>
  </si>
  <si>
    <r>
      <t>Alcohol-free beer</t>
    </r>
    <r>
      <rPr>
        <i/>
        <sz val="9"/>
        <rFont val="Verdana"/>
        <family val="2"/>
      </rPr>
      <t xml:space="preserve"> </t>
    </r>
    <r>
      <rPr>
        <sz val="9"/>
        <rFont val="Verdana"/>
        <family val="2"/>
      </rPr>
      <t>(Pack 6 units)</t>
    </r>
  </si>
  <si>
    <t>Mineral water carafe(5 litters.) for coffee machine</t>
  </si>
  <si>
    <t>Garrafa de agua mineral (5 litros)para máquina de café</t>
  </si>
  <si>
    <t>Milk 1,5 litter bottle</t>
  </si>
  <si>
    <t>Leche 1,5 litros en  botella</t>
  </si>
  <si>
    <r>
      <t xml:space="preserve">COFFEE PACK  / </t>
    </r>
    <r>
      <rPr>
        <i/>
        <sz val="9"/>
        <color theme="1"/>
        <rFont val="Arial"/>
        <family val="2"/>
      </rPr>
      <t xml:space="preserve">PACK CAFÉ </t>
    </r>
    <r>
      <rPr>
        <sz val="9"/>
        <color theme="1"/>
        <rFont val="Arial"/>
        <family val="2"/>
      </rPr>
      <t xml:space="preserve">
• 1 machine (all of the event) /</t>
    </r>
    <r>
      <rPr>
        <i/>
        <sz val="9"/>
        <color theme="1"/>
        <rFont val="Arial"/>
        <family val="2"/>
      </rPr>
      <t xml:space="preserve">1 máquina (todo el evento) </t>
    </r>
    <r>
      <rPr>
        <sz val="9"/>
        <color theme="1"/>
        <rFont val="Arial"/>
        <family val="2"/>
      </rPr>
      <t xml:space="preserve">
• 50 monodoses</t>
    </r>
    <r>
      <rPr>
        <i/>
        <sz val="9"/>
        <color theme="1"/>
        <rFont val="Arial"/>
        <family val="2"/>
      </rPr>
      <t xml:space="preserve"> / 50 Monodosis de café</t>
    </r>
    <r>
      <rPr>
        <sz val="9"/>
        <color theme="1"/>
        <rFont val="Arial"/>
        <family val="2"/>
      </rPr>
      <t xml:space="preserve">
• 5 l. water / </t>
    </r>
    <r>
      <rPr>
        <i/>
        <sz val="9"/>
        <color theme="1"/>
        <rFont val="Arial"/>
        <family val="2"/>
      </rPr>
      <t xml:space="preserve">5 litros de Agua </t>
    </r>
    <r>
      <rPr>
        <b/>
        <sz val="9"/>
        <color theme="1"/>
        <rFont val="Arial"/>
        <family val="2"/>
      </rPr>
      <t xml:space="preserve"> </t>
    </r>
    <r>
      <rPr>
        <sz val="9"/>
        <color theme="1"/>
        <rFont val="Arial"/>
        <family val="2"/>
      </rPr>
      <t xml:space="preserve">
• 50 plastic glasses /</t>
    </r>
    <r>
      <rPr>
        <i/>
        <sz val="9"/>
        <color theme="1"/>
        <rFont val="Arial"/>
        <family val="2"/>
      </rPr>
      <t xml:space="preserve"> 50 vasos de plástico</t>
    </r>
    <r>
      <rPr>
        <sz val="9"/>
        <color theme="1"/>
        <rFont val="Arial"/>
        <family val="2"/>
      </rPr>
      <t xml:space="preserve">
• 50 sugars /</t>
    </r>
    <r>
      <rPr>
        <i/>
        <sz val="9"/>
        <color theme="1"/>
        <rFont val="Arial"/>
        <family val="2"/>
      </rPr>
      <t xml:space="preserve"> 50 azúcar</t>
    </r>
    <r>
      <rPr>
        <sz val="9"/>
        <color theme="1"/>
        <rFont val="Arial"/>
        <family val="2"/>
      </rPr>
      <t xml:space="preserve">  
• 50 sticks / </t>
    </r>
    <r>
      <rPr>
        <i/>
        <sz val="9"/>
        <color theme="1"/>
        <rFont val="Arial"/>
        <family val="2"/>
      </rPr>
      <t>50 palos</t>
    </r>
    <r>
      <rPr>
        <sz val="9"/>
        <color theme="1"/>
        <rFont val="Arial"/>
        <family val="2"/>
      </rPr>
      <t xml:space="preserve">  
• 2 milk bricks / 2 bricks de leche </t>
    </r>
  </si>
  <si>
    <r>
      <t xml:space="preserve">COFFEE REFRESHMENT / </t>
    </r>
    <r>
      <rPr>
        <i/>
        <sz val="9"/>
        <color theme="1"/>
        <rFont val="Arial"/>
        <family val="2"/>
      </rPr>
      <t>PACK REPOSICION</t>
    </r>
    <r>
      <rPr>
        <sz val="9"/>
        <color theme="1"/>
        <rFont val="Arial"/>
        <family val="2"/>
      </rPr>
      <t xml:space="preserve">
• 50 monodoses</t>
    </r>
    <r>
      <rPr>
        <i/>
        <sz val="9"/>
        <color theme="1"/>
        <rFont val="Arial"/>
        <family val="2"/>
      </rPr>
      <t xml:space="preserve"> / 50 Monodosis de café</t>
    </r>
    <r>
      <rPr>
        <sz val="9"/>
        <color theme="1"/>
        <rFont val="Arial"/>
        <family val="2"/>
      </rPr>
      <t xml:space="preserve">
• 5 l. water / </t>
    </r>
    <r>
      <rPr>
        <i/>
        <sz val="9"/>
        <color theme="1"/>
        <rFont val="Arial"/>
        <family val="2"/>
      </rPr>
      <t xml:space="preserve">5 litros de Agua </t>
    </r>
    <r>
      <rPr>
        <b/>
        <sz val="9"/>
        <color theme="1"/>
        <rFont val="Arial"/>
        <family val="2"/>
      </rPr>
      <t xml:space="preserve"> </t>
    </r>
    <r>
      <rPr>
        <sz val="9"/>
        <color theme="1"/>
        <rFont val="Arial"/>
        <family val="2"/>
      </rPr>
      <t xml:space="preserve">
• 50 plastic glasses /</t>
    </r>
    <r>
      <rPr>
        <i/>
        <sz val="9"/>
        <color theme="1"/>
        <rFont val="Arial"/>
        <family val="2"/>
      </rPr>
      <t xml:space="preserve"> 50 vasos de plástico</t>
    </r>
    <r>
      <rPr>
        <sz val="9"/>
        <color theme="1"/>
        <rFont val="Arial"/>
        <family val="2"/>
      </rPr>
      <t xml:space="preserve">
• 50 sugars /</t>
    </r>
    <r>
      <rPr>
        <i/>
        <sz val="9"/>
        <color theme="1"/>
        <rFont val="Arial"/>
        <family val="2"/>
      </rPr>
      <t xml:space="preserve"> 50 azúcar</t>
    </r>
    <r>
      <rPr>
        <sz val="9"/>
        <color theme="1"/>
        <rFont val="Arial"/>
        <family val="2"/>
      </rPr>
      <t xml:space="preserve">  
• 50 sticks / </t>
    </r>
    <r>
      <rPr>
        <i/>
        <sz val="9"/>
        <color theme="1"/>
        <rFont val="Arial"/>
        <family val="2"/>
      </rPr>
      <t>50 palos</t>
    </r>
    <r>
      <rPr>
        <sz val="9"/>
        <color theme="1"/>
        <rFont val="Arial"/>
        <family val="2"/>
      </rPr>
      <t xml:space="preserve">  
• 2 milk bricks / </t>
    </r>
    <r>
      <rPr>
        <i/>
        <sz val="9"/>
        <color theme="1"/>
        <rFont val="Arial"/>
        <family val="2"/>
      </rPr>
      <t>2 Bricks de Leche</t>
    </r>
  </si>
  <si>
    <r>
      <t>EXTERNAL COFFEE MACHINE FEE /</t>
    </r>
    <r>
      <rPr>
        <i/>
        <sz val="9"/>
        <rFont val="Arial"/>
        <family val="2"/>
      </rPr>
      <t xml:space="preserve"> RECARGO MAQUINA CAFÉ EXTERNA </t>
    </r>
  </si>
  <si>
    <t>V7 marzo 2015</t>
  </si>
  <si>
    <t>Mbps</t>
  </si>
  <si>
    <r>
      <t>Connection with cable (</t>
    </r>
    <r>
      <rPr>
        <i/>
        <sz val="8"/>
        <rFont val="Verdana"/>
        <family val="2"/>
      </rPr>
      <t>Price per Mbps</t>
    </r>
    <r>
      <rPr>
        <sz val="8"/>
        <rFont val="Verdana"/>
        <family val="2"/>
      </rPr>
      <t xml:space="preserve">) / </t>
    </r>
    <r>
      <rPr>
        <i/>
        <sz val="8"/>
        <rFont val="Verdana"/>
        <family val="2"/>
      </rPr>
      <t>Conexión con cable (Precio por Mbps)</t>
    </r>
  </si>
  <si>
    <t>Please specify nº of lines (cables) &amp; Mbps in each line / Por favor especificar nº de lineas (cables) y Mbps en cada linea</t>
  </si>
  <si>
    <t>ELECTRICAL SWITCHBOARD ARE COMPULSORY (E3-E4- E5 or E9)
CUADRO ELÉCTRICO OBLIGATORIO (E3-E4- E5 o E9)</t>
  </si>
  <si>
    <t>Due to the hanging point position on the exhibition area  the CCIB has to build a pre-rigging  to deliver the hanging point on the  required place, for this reason CCIB needs to receive a flooplan of your booth indicating where  you need the hanging points and the weight for each of them.</t>
  </si>
  <si>
    <t>Cola Cola Drink 33 cl (Pack 6 units)</t>
  </si>
  <si>
    <t xml:space="preserve"> Cola Cola 33 cl (Pack 6 uds.)</t>
  </si>
  <si>
    <t>Light Cola Cola drink 33 cl (Pack 6 units)</t>
  </si>
  <si>
    <t>Coca Cola light 33 cl (Pack 6 uds.)</t>
  </si>
  <si>
    <t>Fanta Limón 33 cl (Pack 6 uds.)</t>
  </si>
  <si>
    <t>Fanta Naranja 33 cl (Pack 6 uds.)</t>
  </si>
  <si>
    <t>Vino Blanco Hermanos Lurton 3/4L. DO Rueda</t>
  </si>
  <si>
    <t>Cava  Castillo Perelada Brut Reserva</t>
  </si>
  <si>
    <t>Cava Castillo Perelada Brut Reserva</t>
  </si>
  <si>
    <t xml:space="preserve"> Lemon  Fanta 33 cl (Pack 6 units)</t>
  </si>
  <si>
    <t>Orange  Fanta 33 cl (Pack 6 units)</t>
  </si>
  <si>
    <r>
      <t xml:space="preserve">* Drinks delivered with 10 disposable glasses EXCEPT for the box of water that do not include glasses, reference FB19.
</t>
    </r>
    <r>
      <rPr>
        <b/>
        <i/>
        <sz val="9"/>
        <color rgb="FFC00000"/>
        <rFont val="Verdana"/>
        <family val="2"/>
      </rPr>
      <t>Las bebidas se entregaran con 10 vasos . NO se incluyen vasos en la  caja de aguas ref. FB19</t>
    </r>
    <r>
      <rPr>
        <b/>
        <i/>
        <sz val="9"/>
        <rFont val="Verdana"/>
        <family val="2"/>
      </rPr>
      <t xml:space="preserve">
(1) </t>
    </r>
    <r>
      <rPr>
        <b/>
        <i/>
        <sz val="9"/>
        <color theme="9" tint="-0.249977111117893"/>
        <rFont val="Verdana"/>
        <family val="2"/>
      </rPr>
      <t>With a minimum order of 5 barrels, the tap is free of charge, but the electrical socket is mandatory. If there are changes on the order for less than 5 units the tap will be charge.</t>
    </r>
    <r>
      <rPr>
        <b/>
        <i/>
        <sz val="9"/>
        <rFont val="Verdana"/>
        <family val="2"/>
      </rPr>
      <t xml:space="preserve">
</t>
    </r>
    <r>
      <rPr>
        <b/>
        <i/>
        <sz val="9"/>
        <color rgb="FFC00000"/>
        <rFont val="Verdana"/>
        <family val="2"/>
      </rPr>
      <t xml:space="preserve"> Con un pedido de 5 barriles o superior el tirador de cerveza no tiene coste pero el enchufe es obligatorio. Si hay cambios en el pedido a menos de 5 unidades se cobrará el  tirador.</t>
    </r>
  </si>
  <si>
    <t>Bag lunch (½ baguette, 1 sandwich, 1 salad, 1 piece of fruit, 1 bottle 33cl water, disposable cutlery and napkin)</t>
  </si>
  <si>
    <t>Hermanos Lurton White wine 3/4L. A.O.C. Rueda</t>
  </si>
  <si>
    <t>Viña Real Crianza Red Wine (A.O.C Rioja)</t>
  </si>
  <si>
    <t>Vino Tinto Viña Real Crianza (D.O Rioja)</t>
  </si>
  <si>
    <t>SUBTOTAL</t>
  </si>
  <si>
    <t>Extra Fascia Board/ Rotulo extra</t>
  </si>
  <si>
    <t>SUBTOTAL
Furniture Pack /Pack mobiliario</t>
  </si>
  <si>
    <r>
      <rPr>
        <b/>
        <sz val="11"/>
        <rFont val="Verdana"/>
        <family val="2"/>
      </rPr>
      <t xml:space="preserve">EXTRA FASCIA BOARD </t>
    </r>
    <r>
      <rPr>
        <sz val="10"/>
        <rFont val="Verdana"/>
        <family val="2"/>
      </rPr>
      <t xml:space="preserve">has to be ordered when the main company name is longer than 20 letters / </t>
    </r>
    <r>
      <rPr>
        <i/>
        <sz val="10"/>
        <rFont val="Verdana"/>
        <family val="2"/>
      </rPr>
      <t>RÓTULO EXTRA se tiene que solicitar cuando el texto del nombre de la empresa es superior a 20 letras (</t>
    </r>
    <r>
      <rPr>
        <sz val="10"/>
        <rFont val="Verdana"/>
        <family val="2"/>
      </rPr>
      <t>Max. 20 Let.)</t>
    </r>
  </si>
  <si>
    <r>
      <rPr>
        <b/>
        <sz val="11"/>
        <rFont val="Verdana"/>
        <family val="2"/>
      </rPr>
      <t xml:space="preserve">FASCIA BOARD </t>
    </r>
    <r>
      <rPr>
        <b/>
        <sz val="10"/>
        <rFont val="Verdana"/>
        <family val="2"/>
      </rPr>
      <t xml:space="preserve"> </t>
    </r>
    <r>
      <rPr>
        <sz val="10"/>
        <rFont val="Verdana"/>
        <family val="2"/>
      </rPr>
      <t>(max  20 signs) included on booth price /</t>
    </r>
    <r>
      <rPr>
        <i/>
        <sz val="10"/>
        <rFont val="Verdana"/>
        <family val="2"/>
      </rPr>
      <t xml:space="preserve"> RÓTULO (</t>
    </r>
    <r>
      <rPr>
        <sz val="10"/>
        <rFont val="Verdana"/>
        <family val="2"/>
      </rPr>
      <t xml:space="preserve">Max. 20 Let.) incluido en el precio del stand </t>
    </r>
  </si>
  <si>
    <t>*You have to order as many units as pack do you want</t>
  </si>
  <si>
    <t>UNITS</t>
  </si>
  <si>
    <r>
      <t>FURNITURE PACKAGE</t>
    </r>
    <r>
      <rPr>
        <sz val="11"/>
        <rFont val="Verdana"/>
        <family val="2"/>
      </rPr>
      <t xml:space="preserve"> no changes from the pack are allowed</t>
    </r>
  </si>
  <si>
    <t>* if you have 18sqm then you have to order 2 units  , etc…</t>
  </si>
  <si>
    <t>●  Surface covered with  carpet directly on the floor,colour TBC</t>
  </si>
  <si>
    <t>PRODUCT DESCRIPTION FOR  9sqm BOOTH / DESCRIPCIÓN PRODUCTO</t>
  </si>
  <si>
    <r>
      <t xml:space="preserve">Credit Card Number / Número de tarjeta de crédito:
</t>
    </r>
    <r>
      <rPr>
        <sz val="8"/>
        <color theme="9" tint="-0.249977111117893"/>
        <rFont val="Verdana"/>
        <family val="2"/>
      </rPr>
      <t/>
    </r>
  </si>
  <si>
    <r>
      <rPr>
        <sz val="9"/>
        <color rgb="FF000000"/>
        <rFont val="Verdana"/>
        <family val="2"/>
      </rPr>
      <t xml:space="preserve">Signature Compulsory / </t>
    </r>
    <r>
      <rPr>
        <i/>
        <sz val="9"/>
        <color indexed="8"/>
        <rFont val="Verdana"/>
        <family val="2"/>
      </rPr>
      <t>Firma Obligatoria</t>
    </r>
  </si>
  <si>
    <r>
      <t xml:space="preserve">Deadline for sending forms: </t>
    </r>
    <r>
      <rPr>
        <sz val="8"/>
        <rFont val="Verdana"/>
        <family val="2"/>
      </rPr>
      <t xml:space="preserve">GL events CCIB must receive these forms </t>
    </r>
    <r>
      <rPr>
        <b/>
        <sz val="11"/>
        <color rgb="FF92D050"/>
        <rFont val="Verdana"/>
        <family val="2"/>
      </rPr>
      <t>October 5th</t>
    </r>
  </si>
  <si>
    <r>
      <t xml:space="preserve">7 WORKING DAYS BEFORE THE SET UP no more order forms will be accepted </t>
    </r>
    <r>
      <rPr>
        <b/>
        <u/>
        <sz val="11"/>
        <color indexed="10"/>
        <rFont val="Verdana"/>
        <family val="2"/>
      </rPr>
      <t>October 15th</t>
    </r>
  </si>
  <si>
    <r>
      <t>Fecha límite de envío del pedido:</t>
    </r>
    <r>
      <rPr>
        <sz val="8"/>
        <rFont val="Verdana"/>
        <family val="2"/>
      </rPr>
      <t xml:space="preserve"> GL Events CCIB SL debe recibir este formulario</t>
    </r>
    <r>
      <rPr>
        <sz val="10"/>
        <color indexed="50"/>
        <rFont val="Verdana"/>
        <family val="2"/>
      </rPr>
      <t xml:space="preserve"> </t>
    </r>
    <r>
      <rPr>
        <b/>
        <sz val="10"/>
        <color indexed="50"/>
        <rFont val="Verdana"/>
        <family val="2"/>
      </rPr>
      <t xml:space="preserve"> </t>
    </r>
    <r>
      <rPr>
        <b/>
        <sz val="11"/>
        <color indexed="50"/>
        <rFont val="Verdana"/>
        <family val="2"/>
      </rPr>
      <t>5 Octubre</t>
    </r>
    <r>
      <rPr>
        <b/>
        <sz val="10"/>
        <color indexed="50"/>
        <rFont val="Verdana"/>
        <family val="2"/>
      </rPr>
      <t xml:space="preserve">
</t>
    </r>
  </si>
  <si>
    <r>
      <t>7 DIAS LABORABLES ANTES DEL INICIO DEL MONTAJE se cierra la recepción de solicitudes de servicios</t>
    </r>
    <r>
      <rPr>
        <b/>
        <sz val="8"/>
        <color indexed="10"/>
        <rFont val="Verdana"/>
        <family val="2"/>
      </rPr>
      <t>.</t>
    </r>
    <r>
      <rPr>
        <b/>
        <sz val="11"/>
        <color indexed="10"/>
        <rFont val="Verdana"/>
        <family val="2"/>
      </rPr>
      <t xml:space="preserve"> Octubre 5</t>
    </r>
  </si>
  <si>
    <t>AP</t>
  </si>
  <si>
    <t>FEFCO</t>
  </si>
  <si>
    <t>FEFCO 2015</t>
  </si>
  <si>
    <t>● 4 spotlights 100w each</t>
  </si>
  <si>
    <t xml:space="preserve">●4  focos de 100w </t>
  </si>
  <si>
    <t>● Superfície cubierta con moqueta color a confirmar</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</si>
</sst>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8" formatCode="#,##0.00\ &quot;€&quot;;[Red]\-#,##0.00\ &quot;€&quot;"/>
    <numFmt numFmtId="41" formatCode="_-* #,##0\ _€_-;\-* #,##0\ _€_-;_-* &quot;-&quot;\ _€_-;_-@_-"/>
    <numFmt numFmtId="44" formatCode="_-* #,##0.00\ &quot;€&quot;_-;\-* #,##0.00\ &quot;€&quot;_-;_-* &quot;-&quot;??\ &quot;€&quot;_-;_-@_-"/>
    <numFmt numFmtId="164" formatCode="#,##0_ ;[Red]\-#,##0\ "/>
    <numFmt numFmtId="165" formatCode="#,##0.00\ &quot;€&quot;"/>
    <numFmt numFmtId="166" formatCode="_-* #,##0.00\ [$€-1]_-;\-* #,##0.00\ [$€-1]_-;_-* &quot;-&quot;??\ [$€-1]_-"/>
    <numFmt numFmtId="167" formatCode="_-* #,##0.00\ [$€-1]_-;\-* #,##0.00\ [$€-1]_-;_-* &quot;-&quot;??\ [$€-1]_-;_-@_-"/>
    <numFmt numFmtId="168" formatCode="#,##0_ ;\-#,##0\ "/>
    <numFmt numFmtId="169" formatCode="&quot; &quot;#,##0&quot;   &quot;;&quot;-&quot;#,##0&quot;   &quot;;&quot; -   &quot;;&quot; &quot;@&quot; &quot;"/>
    <numFmt numFmtId="170" formatCode="#,##0.00&quot; &quot;[$€-C0A];[Red]&quot;-&quot;#,##0.00&quot; &quot;[$€-C0A]"/>
    <numFmt numFmtId="171" formatCode="&quot; &quot;#,##0.00&quot; &quot;[$€-C0A]&quot; &quot;;&quot;-&quot;#,##0.00&quot; &quot;[$€-C0A]&quot; &quot;;&quot; -&quot;00&quot; &quot;[$€-C0A]&quot; &quot;;&quot; &quot;@&quot; &quot;"/>
  </numFmts>
  <fonts count="157" x14ac:knownFonts="1">
    <font>
      <sz val="10"/>
      <name val="Arial"/>
    </font>
    <font>
      <sz val="10"/>
      <name val="Arial"/>
      <family val="2"/>
    </font>
    <font>
      <b/>
      <sz val="8"/>
      <name val="Verdana"/>
      <family val="2"/>
    </font>
    <font>
      <b/>
      <sz val="7"/>
      <name val="Verdana"/>
      <family val="2"/>
    </font>
    <font>
      <sz val="8"/>
      <name val="Verdana"/>
      <family val="2"/>
    </font>
    <font>
      <sz val="10"/>
      <name val="Arial"/>
      <family val="2"/>
    </font>
    <font>
      <sz val="8"/>
      <name val="Arial"/>
      <family val="2"/>
    </font>
    <font>
      <b/>
      <sz val="10"/>
      <name val="Verdana"/>
      <family val="2"/>
    </font>
    <font>
      <sz val="9"/>
      <name val="Verdana"/>
      <family val="2"/>
    </font>
    <font>
      <b/>
      <sz val="9"/>
      <name val="Verdana"/>
      <family val="2"/>
    </font>
    <font>
      <sz val="7"/>
      <name val="Verdana"/>
      <family val="2"/>
    </font>
    <font>
      <b/>
      <u/>
      <sz val="14"/>
      <name val="Verdana"/>
      <family val="2"/>
    </font>
    <font>
      <u/>
      <sz val="10"/>
      <color indexed="12"/>
      <name val="Arial"/>
      <family val="2"/>
    </font>
    <font>
      <sz val="10"/>
      <name val="Verdana"/>
      <family val="2"/>
    </font>
    <font>
      <b/>
      <sz val="11"/>
      <name val="Verdana"/>
      <family val="2"/>
    </font>
    <font>
      <b/>
      <u/>
      <sz val="8"/>
      <name val="Verdana"/>
      <family val="2"/>
    </font>
    <font>
      <b/>
      <sz val="10"/>
      <name val="Verdana"/>
      <family val="2"/>
    </font>
    <font>
      <sz val="9"/>
      <name val="Arial"/>
      <family val="2"/>
    </font>
    <font>
      <i/>
      <sz val="8"/>
      <name val="Verdana"/>
      <family val="2"/>
    </font>
    <font>
      <sz val="10"/>
      <name val="Arial"/>
      <family val="2"/>
    </font>
    <font>
      <b/>
      <sz val="10"/>
      <name val="Arial"/>
      <family val="2"/>
    </font>
    <font>
      <b/>
      <i/>
      <sz val="8"/>
      <name val="Verdana"/>
      <family val="2"/>
    </font>
    <font>
      <b/>
      <sz val="16"/>
      <name val="Verdana"/>
      <family val="2"/>
    </font>
    <font>
      <b/>
      <sz val="16"/>
      <name val="Verdana"/>
      <family val="2"/>
    </font>
    <font>
      <b/>
      <sz val="16"/>
      <color indexed="8"/>
      <name val="Verdana"/>
      <family val="2"/>
    </font>
    <font>
      <b/>
      <sz val="10"/>
      <name val="Arial"/>
      <family val="2"/>
    </font>
    <font>
      <b/>
      <sz val="15"/>
      <name val="Verdana"/>
      <family val="2"/>
    </font>
    <font>
      <sz val="16"/>
      <name val="Verdana"/>
      <family val="2"/>
    </font>
    <font>
      <sz val="22"/>
      <name val="Verdana"/>
      <family val="2"/>
    </font>
    <font>
      <sz val="7"/>
      <name val="Tahoma"/>
      <family val="2"/>
    </font>
    <font>
      <sz val="7"/>
      <name val="Arial"/>
      <family val="2"/>
    </font>
    <font>
      <b/>
      <sz val="14"/>
      <name val="Verdana"/>
      <family val="2"/>
    </font>
    <font>
      <i/>
      <sz val="10"/>
      <name val="Arial"/>
      <family val="2"/>
    </font>
    <font>
      <b/>
      <i/>
      <sz val="10"/>
      <name val="Verdana"/>
      <family val="2"/>
    </font>
    <font>
      <i/>
      <sz val="9"/>
      <name val="Verdana"/>
      <family val="2"/>
    </font>
    <font>
      <b/>
      <i/>
      <sz val="7"/>
      <name val="Verdana"/>
      <family val="2"/>
    </font>
    <font>
      <i/>
      <sz val="7"/>
      <name val="Verdana"/>
      <family val="2"/>
    </font>
    <font>
      <i/>
      <sz val="10"/>
      <name val="Arial"/>
      <family val="2"/>
    </font>
    <font>
      <b/>
      <i/>
      <sz val="15"/>
      <name val="Verdana"/>
      <family val="2"/>
    </font>
    <font>
      <b/>
      <i/>
      <sz val="14"/>
      <name val="Verdana"/>
      <family val="2"/>
    </font>
    <font>
      <b/>
      <i/>
      <sz val="16"/>
      <name val="Verdana"/>
      <family val="2"/>
    </font>
    <font>
      <i/>
      <sz val="22"/>
      <name val="Verdana"/>
      <family val="2"/>
    </font>
    <font>
      <b/>
      <i/>
      <sz val="13"/>
      <name val="Verdana"/>
      <family val="2"/>
    </font>
    <font>
      <i/>
      <sz val="8"/>
      <name val="Arial"/>
      <family val="2"/>
    </font>
    <font>
      <i/>
      <sz val="10"/>
      <name val="Verdana"/>
      <family val="2"/>
    </font>
    <font>
      <b/>
      <sz val="5"/>
      <name val="Verdana"/>
      <family val="2"/>
    </font>
    <font>
      <sz val="11"/>
      <name val="Verdana"/>
      <family val="2"/>
    </font>
    <font>
      <i/>
      <sz val="11"/>
      <name val="Verdana"/>
      <family val="2"/>
    </font>
    <font>
      <b/>
      <u/>
      <sz val="11"/>
      <name val="Verdana"/>
      <family val="2"/>
    </font>
    <font>
      <b/>
      <u/>
      <sz val="15"/>
      <name val="Verdana"/>
      <family val="2"/>
    </font>
    <font>
      <b/>
      <u/>
      <sz val="10"/>
      <name val="Verdana"/>
      <family val="2"/>
    </font>
    <font>
      <b/>
      <i/>
      <u/>
      <sz val="11"/>
      <name val="Verdana"/>
      <family val="2"/>
    </font>
    <font>
      <b/>
      <sz val="8"/>
      <color indexed="10"/>
      <name val="Verdana"/>
      <family val="2"/>
    </font>
    <font>
      <b/>
      <sz val="18"/>
      <color indexed="10"/>
      <name val="Copperplate Gothic Bold"/>
      <family val="2"/>
    </font>
    <font>
      <b/>
      <sz val="26"/>
      <color indexed="10"/>
      <name val="Verdana"/>
      <family val="2"/>
    </font>
    <font>
      <b/>
      <sz val="11"/>
      <color indexed="10"/>
      <name val="Verdana"/>
      <family val="2"/>
    </font>
    <font>
      <b/>
      <i/>
      <sz val="11"/>
      <color indexed="10"/>
      <name val="Verdana"/>
      <family val="2"/>
    </font>
    <font>
      <b/>
      <sz val="13"/>
      <name val="Verdana"/>
      <family val="2"/>
    </font>
    <font>
      <sz val="16"/>
      <name val="Arial"/>
      <family val="2"/>
    </font>
    <font>
      <b/>
      <u/>
      <sz val="8"/>
      <color indexed="10"/>
      <name val="Verdana"/>
      <family val="2"/>
    </font>
    <font>
      <u/>
      <sz val="9"/>
      <name val="Verdana"/>
      <family val="2"/>
    </font>
    <font>
      <b/>
      <i/>
      <sz val="9"/>
      <name val="Verdana"/>
      <family val="2"/>
    </font>
    <font>
      <b/>
      <sz val="9"/>
      <name val="Arial"/>
      <family val="2"/>
    </font>
    <font>
      <b/>
      <u/>
      <sz val="12"/>
      <name val="Verdana"/>
      <family val="2"/>
    </font>
    <font>
      <sz val="8"/>
      <color indexed="10"/>
      <name val="Verdana"/>
      <family val="2"/>
    </font>
    <font>
      <sz val="10"/>
      <color indexed="10"/>
      <name val="Verdana"/>
      <family val="2"/>
    </font>
    <font>
      <b/>
      <i/>
      <sz val="22"/>
      <color indexed="10"/>
      <name val="Verdana"/>
      <family val="2"/>
    </font>
    <font>
      <b/>
      <i/>
      <sz val="20"/>
      <color indexed="10"/>
      <name val="Verdana"/>
      <family val="2"/>
    </font>
    <font>
      <b/>
      <u/>
      <sz val="12"/>
      <name val="Verdana"/>
      <family val="2"/>
    </font>
    <font>
      <b/>
      <i/>
      <u/>
      <sz val="12"/>
      <name val="Verdana"/>
      <family val="2"/>
    </font>
    <font>
      <sz val="10"/>
      <color indexed="50"/>
      <name val="Verdana"/>
      <family val="2"/>
    </font>
    <font>
      <b/>
      <u/>
      <sz val="10"/>
      <color indexed="50"/>
      <name val="Verdana"/>
      <family val="2"/>
    </font>
    <font>
      <b/>
      <sz val="10"/>
      <color indexed="50"/>
      <name val="Verdana"/>
      <family val="2"/>
    </font>
    <font>
      <b/>
      <sz val="9"/>
      <color indexed="50"/>
      <name val="Verdana"/>
      <family val="2"/>
    </font>
    <font>
      <sz val="10"/>
      <name val="Arial"/>
      <family val="2"/>
    </font>
    <font>
      <b/>
      <sz val="7.5"/>
      <name val="Verdana"/>
      <family val="2"/>
    </font>
    <font>
      <sz val="7.5"/>
      <name val="Arial"/>
      <family val="2"/>
    </font>
    <font>
      <b/>
      <sz val="10"/>
      <color indexed="10"/>
      <name val="Verdana"/>
      <family val="2"/>
    </font>
    <font>
      <b/>
      <i/>
      <sz val="10"/>
      <color indexed="10"/>
      <name val="Verdana"/>
      <family val="2"/>
    </font>
    <font>
      <i/>
      <sz val="8"/>
      <color indexed="12"/>
      <name val="Verdana"/>
      <family val="2"/>
    </font>
    <font>
      <b/>
      <u/>
      <sz val="10"/>
      <color indexed="12"/>
      <name val="Verdana"/>
      <family val="2"/>
    </font>
    <font>
      <b/>
      <vertAlign val="superscript"/>
      <sz val="7.5"/>
      <name val="Verdana"/>
      <family val="2"/>
    </font>
    <font>
      <b/>
      <u/>
      <sz val="10"/>
      <name val="Arial"/>
      <family val="2"/>
    </font>
    <font>
      <b/>
      <u/>
      <sz val="10"/>
      <color indexed="56"/>
      <name val="Arial"/>
      <family val="2"/>
    </font>
    <font>
      <sz val="10"/>
      <color indexed="56"/>
      <name val="Arial"/>
      <family val="2"/>
    </font>
    <font>
      <i/>
      <u/>
      <sz val="9"/>
      <name val="Verdana"/>
      <family val="2"/>
    </font>
    <font>
      <sz val="9"/>
      <color indexed="10"/>
      <name val="Verdana"/>
      <family val="2"/>
    </font>
    <font>
      <i/>
      <sz val="11"/>
      <color indexed="8"/>
      <name val="Verdana"/>
      <family val="2"/>
    </font>
    <font>
      <sz val="10"/>
      <color indexed="8"/>
      <name val="Verdana"/>
      <family val="2"/>
    </font>
    <font>
      <b/>
      <sz val="10"/>
      <color indexed="8"/>
      <name val="Verdana"/>
      <family val="2"/>
    </font>
    <font>
      <i/>
      <sz val="10"/>
      <color indexed="8"/>
      <name val="Verdana"/>
      <family val="2"/>
    </font>
    <font>
      <sz val="11"/>
      <color indexed="8"/>
      <name val="Verdana"/>
      <family val="2"/>
    </font>
    <font>
      <sz val="12"/>
      <name val="Verdana"/>
      <family val="2"/>
    </font>
    <font>
      <sz val="12"/>
      <name val="Arial"/>
      <family val="2"/>
    </font>
    <font>
      <sz val="9"/>
      <color indexed="8"/>
      <name val="Verdana"/>
      <family val="2"/>
    </font>
    <font>
      <u/>
      <sz val="10"/>
      <name val="Verdana"/>
      <family val="2"/>
    </font>
    <font>
      <i/>
      <sz val="10"/>
      <color indexed="10"/>
      <name val="Verdana"/>
      <family val="2"/>
    </font>
    <font>
      <i/>
      <sz val="9"/>
      <color indexed="8"/>
      <name val="Verdana"/>
      <family val="2"/>
    </font>
    <font>
      <b/>
      <sz val="24"/>
      <name val="Verdana"/>
      <family val="2"/>
    </font>
    <font>
      <b/>
      <sz val="12"/>
      <name val="Verdana"/>
      <family val="2"/>
    </font>
    <font>
      <sz val="11"/>
      <name val="Arial"/>
      <family val="2"/>
    </font>
    <font>
      <b/>
      <sz val="11"/>
      <name val="Arial"/>
      <family val="2"/>
    </font>
    <font>
      <b/>
      <i/>
      <sz val="11"/>
      <name val="Verdana"/>
      <family val="2"/>
    </font>
    <font>
      <i/>
      <sz val="11"/>
      <name val="Arial"/>
      <family val="2"/>
    </font>
    <font>
      <sz val="9"/>
      <color rgb="FF000000"/>
      <name val="Verdana"/>
      <family val="2"/>
    </font>
    <font>
      <b/>
      <sz val="16"/>
      <color rgb="FF000000"/>
      <name val="Verdana"/>
      <family val="2"/>
    </font>
    <font>
      <sz val="6"/>
      <color rgb="FF000000"/>
      <name val="Verdana"/>
      <family val="2"/>
    </font>
    <font>
      <sz val="10"/>
      <color rgb="FF000000"/>
      <name val="Verdana"/>
      <family val="2"/>
    </font>
    <font>
      <b/>
      <sz val="9"/>
      <color rgb="FF000000"/>
      <name val="Verdana"/>
      <family val="2"/>
    </font>
    <font>
      <b/>
      <sz val="11"/>
      <color rgb="FF000000"/>
      <name val="Verdana"/>
      <family val="2"/>
    </font>
    <font>
      <sz val="10"/>
      <color rgb="FFFF0000"/>
      <name val="Arial"/>
      <family val="2"/>
    </font>
    <font>
      <u/>
      <sz val="10"/>
      <color rgb="FFFF0000"/>
      <name val="Verdana"/>
      <family val="2"/>
    </font>
    <font>
      <b/>
      <sz val="10"/>
      <color rgb="FF000000"/>
      <name val="Verdana"/>
      <family val="2"/>
    </font>
    <font>
      <sz val="8"/>
      <color rgb="FF000000"/>
      <name val="Verdana"/>
      <family val="2"/>
    </font>
    <font>
      <b/>
      <sz val="10"/>
      <color rgb="FFFF0000"/>
      <name val="Verdana"/>
      <family val="2"/>
    </font>
    <font>
      <sz val="10"/>
      <name val="Arial"/>
      <family val="2"/>
    </font>
    <font>
      <i/>
      <sz val="12"/>
      <name val="Verdana"/>
      <family val="2"/>
    </font>
    <font>
      <sz val="36"/>
      <name val="Verdana"/>
      <family val="2"/>
    </font>
    <font>
      <sz val="8"/>
      <color theme="3" tint="0.39997558519241921"/>
      <name val="Verdana"/>
      <family val="2"/>
    </font>
    <font>
      <sz val="10"/>
      <color theme="0"/>
      <name val="Arial"/>
      <family val="2"/>
    </font>
    <font>
      <sz val="14"/>
      <name val="Arial"/>
      <family val="2"/>
    </font>
    <font>
      <sz val="8"/>
      <color rgb="FF3420C6"/>
      <name val="Verdana"/>
      <family val="2"/>
    </font>
    <font>
      <sz val="11"/>
      <name val="Calibri"/>
      <family val="2"/>
    </font>
    <font>
      <sz val="12"/>
      <color rgb="FF000000"/>
      <name val="Verdana"/>
      <family val="2"/>
    </font>
    <font>
      <b/>
      <sz val="18"/>
      <name val="Arial"/>
      <family val="2"/>
    </font>
    <font>
      <i/>
      <sz val="12"/>
      <color rgb="FF3420C6"/>
      <name val="Verdana"/>
      <family val="2"/>
    </font>
    <font>
      <sz val="14"/>
      <color theme="3" tint="0.39997558519241921"/>
      <name val="Arial"/>
      <family val="2"/>
    </font>
    <font>
      <sz val="8"/>
      <color theme="1"/>
      <name val="Verdana"/>
      <family val="2"/>
    </font>
    <font>
      <b/>
      <sz val="11"/>
      <color rgb="FF92D050"/>
      <name val="Verdana"/>
      <family val="2"/>
    </font>
    <font>
      <b/>
      <sz val="11"/>
      <color indexed="50"/>
      <name val="Verdana"/>
      <family val="2"/>
    </font>
    <font>
      <i/>
      <sz val="11"/>
      <color theme="9" tint="-0.249977111117893"/>
      <name val="Verdana"/>
      <family val="2"/>
    </font>
    <font>
      <b/>
      <sz val="9"/>
      <color theme="9" tint="-0.249977111117893"/>
      <name val="Verdana"/>
      <family val="2"/>
    </font>
    <font>
      <b/>
      <sz val="9"/>
      <color rgb="FFFF0000"/>
      <name val="Verdana"/>
      <family val="2"/>
    </font>
    <font>
      <b/>
      <sz val="9"/>
      <color rgb="FFC00000"/>
      <name val="Verdana"/>
      <family val="2"/>
    </font>
    <font>
      <sz val="10"/>
      <color theme="1"/>
      <name val="Arial"/>
      <family val="2"/>
    </font>
    <font>
      <b/>
      <sz val="10"/>
      <color theme="1"/>
      <name val="Arial"/>
      <family val="2"/>
    </font>
    <font>
      <i/>
      <sz val="8"/>
      <color theme="1"/>
      <name val="Verdana"/>
      <family val="2"/>
    </font>
    <font>
      <b/>
      <sz val="8"/>
      <color theme="1"/>
      <name val="Verdana"/>
      <family val="2"/>
    </font>
    <font>
      <b/>
      <i/>
      <sz val="8"/>
      <color theme="1"/>
      <name val="Verdana"/>
      <family val="2"/>
    </font>
    <font>
      <sz val="9"/>
      <color theme="1"/>
      <name val="Verdana"/>
      <family val="2"/>
    </font>
    <font>
      <i/>
      <sz val="9"/>
      <color theme="1"/>
      <name val="Verdana"/>
      <family val="2"/>
    </font>
    <font>
      <b/>
      <sz val="10"/>
      <color theme="1"/>
      <name val="Verdana"/>
      <family val="2"/>
    </font>
    <font>
      <sz val="10"/>
      <color theme="1"/>
      <name val="Verdana"/>
      <family val="2"/>
    </font>
    <font>
      <b/>
      <sz val="7.5"/>
      <color theme="1"/>
      <name val="Verdana"/>
      <family val="2"/>
    </font>
    <font>
      <sz val="8"/>
      <color theme="1"/>
      <name val="Bell MT"/>
      <family val="1"/>
    </font>
    <font>
      <sz val="10"/>
      <color theme="1"/>
      <name val="Bell MT"/>
      <family val="1"/>
    </font>
    <font>
      <b/>
      <i/>
      <sz val="9"/>
      <color rgb="FFC00000"/>
      <name val="Verdana"/>
      <family val="2"/>
    </font>
    <font>
      <b/>
      <i/>
      <sz val="9"/>
      <color theme="9" tint="-0.249977111117893"/>
      <name val="Verdana"/>
      <family val="2"/>
    </font>
    <font>
      <sz val="9"/>
      <color theme="1"/>
      <name val="Arial"/>
      <family val="2"/>
    </font>
    <font>
      <i/>
      <sz val="9"/>
      <color theme="1"/>
      <name val="Arial"/>
      <family val="2"/>
    </font>
    <font>
      <b/>
      <sz val="9"/>
      <color theme="1"/>
      <name val="Arial"/>
      <family val="2"/>
    </font>
    <font>
      <i/>
      <sz val="9"/>
      <name val="Arial"/>
      <family val="2"/>
    </font>
    <font>
      <sz val="8"/>
      <color theme="9" tint="-0.249977111117893"/>
      <name val="Verdana"/>
      <family val="2"/>
    </font>
    <font>
      <sz val="10"/>
      <color rgb="FF0070C0"/>
      <name val="Verdana"/>
      <family val="2"/>
    </font>
    <font>
      <sz val="10"/>
      <color theme="0"/>
      <name val="Verdana"/>
      <family val="2"/>
    </font>
    <font>
      <b/>
      <u/>
      <sz val="11"/>
      <color indexed="10"/>
      <name val="Verdana"/>
      <family val="2"/>
    </font>
    <font>
      <sz val="48"/>
      <color theme="4" tint="-0.249977111117893"/>
      <name val="Verdana"/>
      <family val="2"/>
    </font>
  </fonts>
  <fills count="24">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9"/>
        <bgColor indexed="64"/>
      </patternFill>
    </fill>
    <fill>
      <patternFill patternType="solid">
        <fgColor indexed="13"/>
        <bgColor indexed="64"/>
      </patternFill>
    </fill>
    <fill>
      <patternFill patternType="solid">
        <fgColor indexed="53"/>
        <bgColor indexed="64"/>
      </patternFill>
    </fill>
    <fill>
      <patternFill patternType="solid">
        <fgColor rgb="FFFFFF00"/>
        <bgColor indexed="64"/>
      </patternFill>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rgb="FFCCFFF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3FCFF"/>
        <bgColor indexed="64"/>
      </patternFill>
    </fill>
    <fill>
      <patternFill patternType="solid">
        <fgColor rgb="FFCCFFFF"/>
        <bgColor rgb="FFCCFFFF"/>
      </patternFill>
    </fill>
    <fill>
      <patternFill patternType="solid">
        <fgColor theme="0" tint="-0.14999847407452621"/>
        <bgColor indexed="64"/>
      </patternFill>
    </fill>
    <fill>
      <patternFill patternType="solid">
        <fgColor rgb="FFFFFF00"/>
        <bgColor rgb="FFFFFFFF"/>
      </patternFill>
    </fill>
    <fill>
      <patternFill patternType="solid">
        <fgColor theme="0" tint="-0.14999847407452621"/>
        <bgColor rgb="FFFFFFFF"/>
      </patternFill>
    </fill>
    <fill>
      <patternFill patternType="solid">
        <fgColor theme="8" tint="0.79998168889431442"/>
        <bgColor indexed="64"/>
      </patternFill>
    </fill>
    <fill>
      <patternFill patternType="solid">
        <fgColor rgb="FFEBFFFF"/>
        <bgColor indexed="64"/>
      </patternFill>
    </fill>
    <fill>
      <patternFill patternType="solid">
        <fgColor rgb="FFFF3300"/>
        <bgColor indexed="64"/>
      </patternFill>
    </fill>
  </fills>
  <borders count="173">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right style="dashed">
        <color indexed="64"/>
      </right>
      <top/>
      <bottom/>
      <diagonal/>
    </border>
    <border>
      <left/>
      <right/>
      <top/>
      <bottom style="dashed">
        <color indexed="64"/>
      </bottom>
      <diagonal/>
    </border>
    <border>
      <left/>
      <right style="thin">
        <color indexed="64"/>
      </right>
      <top/>
      <bottom style="dashed">
        <color indexed="64"/>
      </bottom>
      <diagonal/>
    </border>
    <border>
      <left style="dashed">
        <color indexed="64"/>
      </left>
      <right/>
      <top style="dashed">
        <color indexed="64"/>
      </top>
      <bottom/>
      <diagonal/>
    </border>
    <border>
      <left style="dashed">
        <color indexed="64"/>
      </left>
      <right/>
      <top/>
      <bottom style="dashed">
        <color indexed="64"/>
      </bottom>
      <diagonal/>
    </border>
    <border>
      <left style="dashed">
        <color indexed="64"/>
      </left>
      <right/>
      <top/>
      <bottom/>
      <diagonal/>
    </border>
    <border>
      <left/>
      <right/>
      <top style="dashed">
        <color indexed="64"/>
      </top>
      <bottom/>
      <diagonal/>
    </border>
    <border>
      <left/>
      <right style="dashed">
        <color indexed="64"/>
      </right>
      <top style="dashed">
        <color indexed="64"/>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thin">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top style="dashed">
        <color indexed="64"/>
      </top>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medium">
        <color indexed="64"/>
      </left>
      <right/>
      <top style="medium">
        <color indexed="64"/>
      </top>
      <bottom style="dashed">
        <color indexed="64"/>
      </bottom>
      <diagonal/>
    </border>
    <border>
      <left style="medium">
        <color indexed="64"/>
      </left>
      <right style="thin">
        <color indexed="64"/>
      </right>
      <top style="medium">
        <color indexed="64"/>
      </top>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medium">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medium">
        <color indexed="64"/>
      </bottom>
      <diagonal/>
    </border>
    <border>
      <left style="medium">
        <color indexed="64"/>
      </left>
      <right style="medium">
        <color indexed="64"/>
      </right>
      <top style="thick">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ashed">
        <color indexed="64"/>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dashed">
        <color indexed="64"/>
      </bottom>
      <diagonal/>
    </border>
    <border>
      <left/>
      <right style="dotted">
        <color indexed="64"/>
      </right>
      <top/>
      <bottom style="dashed">
        <color indexed="64"/>
      </bottom>
      <diagonal/>
    </border>
    <border>
      <left/>
      <right style="dashed">
        <color indexed="64"/>
      </right>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style="thin">
        <color indexed="64"/>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style="dashed">
        <color indexed="64"/>
      </left>
      <right style="dashed">
        <color indexed="64"/>
      </right>
      <top style="thin">
        <color indexed="64"/>
      </top>
      <bottom/>
      <diagonal/>
    </border>
    <border>
      <left style="dashed">
        <color indexed="64"/>
      </left>
      <right style="dashed">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thin">
        <color indexed="64"/>
      </right>
      <top style="hair">
        <color indexed="64"/>
      </top>
      <bottom/>
      <diagonal/>
    </border>
    <border>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indexed="64"/>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thin">
        <color indexed="64"/>
      </bottom>
      <diagonal/>
    </border>
    <border>
      <left style="thin">
        <color rgb="FF000000"/>
      </left>
      <right style="thin">
        <color rgb="FF000000"/>
      </right>
      <top/>
      <bottom style="thin">
        <color rgb="FF000000"/>
      </bottom>
      <diagonal/>
    </border>
    <border>
      <left style="thin">
        <color rgb="FF000000"/>
      </left>
      <right style="medium">
        <color indexed="64"/>
      </right>
      <top/>
      <bottom style="thin">
        <color rgb="FF000000"/>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dashed">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right/>
      <top style="thin">
        <color indexed="64"/>
      </top>
      <bottom style="thin">
        <color theme="0"/>
      </bottom>
      <diagonal/>
    </border>
    <border>
      <left style="thin">
        <color theme="0"/>
      </left>
      <right/>
      <top/>
      <bottom/>
      <diagonal/>
    </border>
    <border>
      <left/>
      <right style="thin">
        <color theme="0"/>
      </right>
      <top/>
      <bottom/>
      <diagonal/>
    </border>
    <border>
      <left style="hair">
        <color indexed="64"/>
      </left>
      <right/>
      <top style="thin">
        <color indexed="64"/>
      </top>
      <bottom style="thin">
        <color indexed="64"/>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s>
  <cellStyleXfs count="7">
    <xf numFmtId="0" fontId="0" fillId="0" borderId="0" applyBorder="0"/>
    <xf numFmtId="44" fontId="1" fillId="0" borderId="0" applyFont="0" applyFill="0" applyBorder="0" applyAlignment="0" applyProtection="0"/>
    <xf numFmtId="44" fontId="5" fillId="0" borderId="0" applyFont="0" applyFill="0" applyBorder="0" applyAlignment="0" applyProtection="0"/>
    <xf numFmtId="0" fontId="12" fillId="0" borderId="0" applyNumberFormat="0" applyFill="0" applyBorder="0" applyAlignment="0" applyProtection="0">
      <alignment vertical="top"/>
      <protection locked="0"/>
    </xf>
    <xf numFmtId="0" fontId="5" fillId="0" borderId="0" applyBorder="0"/>
    <xf numFmtId="0" fontId="5" fillId="0" borderId="0" applyBorder="0"/>
    <xf numFmtId="0" fontId="1" fillId="0" borderId="0" applyBorder="0"/>
  </cellStyleXfs>
  <cellXfs count="1670">
    <xf numFmtId="0" fontId="0" fillId="0" borderId="0" xfId="0"/>
    <xf numFmtId="0" fontId="8" fillId="2" borderId="1" xfId="0" applyFont="1" applyFill="1" applyBorder="1" applyAlignment="1" applyProtection="1">
      <alignment horizontal="center" vertical="center" wrapText="1"/>
    </xf>
    <xf numFmtId="0" fontId="1" fillId="0" borderId="0" xfId="0" applyFont="1" applyAlignment="1" applyProtection="1">
      <alignment vertical="center" wrapText="1"/>
    </xf>
    <xf numFmtId="0" fontId="0" fillId="0" borderId="0" xfId="0" applyAlignment="1" applyProtection="1">
      <alignment vertical="center"/>
    </xf>
    <xf numFmtId="0" fontId="11" fillId="0" borderId="0" xfId="0" applyFont="1" applyProtection="1"/>
    <xf numFmtId="0" fontId="4" fillId="0" borderId="2" xfId="0" applyFont="1" applyBorder="1" applyAlignment="1" applyProtection="1">
      <alignment horizontal="center" vertical="center"/>
    </xf>
    <xf numFmtId="0" fontId="1" fillId="0" borderId="0" xfId="0" applyFont="1" applyAlignment="1" applyProtection="1">
      <alignment horizontal="center" vertical="center"/>
    </xf>
    <xf numFmtId="0" fontId="2" fillId="0" borderId="0" xfId="0" applyFont="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9" fontId="4" fillId="0" borderId="2" xfId="0" applyNumberFormat="1" applyFont="1" applyBorder="1" applyAlignment="1" applyProtection="1">
      <alignment horizontal="center" vertical="center"/>
    </xf>
    <xf numFmtId="0" fontId="4" fillId="0" borderId="0" xfId="0" applyFont="1" applyFill="1" applyBorder="1" applyAlignment="1" applyProtection="1">
      <alignment vertical="center"/>
    </xf>
    <xf numFmtId="0" fontId="4" fillId="0" borderId="0" xfId="0" applyFont="1" applyFill="1" applyBorder="1" applyAlignment="1" applyProtection="1">
      <alignment vertical="center" wrapText="1"/>
    </xf>
    <xf numFmtId="8" fontId="4" fillId="0" borderId="0" xfId="0" applyNumberFormat="1" applyFont="1" applyFill="1" applyBorder="1" applyAlignment="1" applyProtection="1">
      <alignment horizontal="center" vertical="center"/>
    </xf>
    <xf numFmtId="164" fontId="4" fillId="0" borderId="0" xfId="0" applyNumberFormat="1" applyFont="1" applyFill="1" applyBorder="1" applyAlignment="1" applyProtection="1">
      <alignment horizontal="center" vertical="center"/>
    </xf>
    <xf numFmtId="8" fontId="4" fillId="0" borderId="0" xfId="0" applyNumberFormat="1" applyFont="1" applyFill="1" applyBorder="1" applyAlignment="1" applyProtection="1">
      <alignment horizontal="right" vertical="center"/>
    </xf>
    <xf numFmtId="0" fontId="0" fillId="0" borderId="0" xfId="0" applyFill="1" applyBorder="1" applyAlignment="1" applyProtection="1">
      <alignment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0" fontId="2" fillId="0" borderId="0" xfId="0" applyFont="1" applyFill="1" applyBorder="1" applyAlignment="1" applyProtection="1">
      <alignment vertical="center"/>
    </xf>
    <xf numFmtId="0" fontId="4" fillId="0" borderId="0" xfId="0" applyFont="1" applyFill="1" applyBorder="1" applyAlignment="1" applyProtection="1">
      <alignment horizontal="left" vertical="center" wrapText="1"/>
    </xf>
    <xf numFmtId="9" fontId="4" fillId="0" borderId="0" xfId="0" applyNumberFormat="1" applyFont="1" applyFill="1" applyBorder="1" applyAlignment="1" applyProtection="1">
      <alignment horizontal="center" vertical="center"/>
    </xf>
    <xf numFmtId="9" fontId="21"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8" fontId="4" fillId="0" borderId="0" xfId="0" applyNumberFormat="1" applyFont="1" applyFill="1" applyBorder="1" applyAlignment="1" applyProtection="1">
      <alignment vertical="center"/>
    </xf>
    <xf numFmtId="0" fontId="2" fillId="0" borderId="0" xfId="0" applyFont="1" applyFill="1" applyBorder="1" applyAlignment="1" applyProtection="1">
      <alignment vertical="center" wrapText="1"/>
    </xf>
    <xf numFmtId="0" fontId="4"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2" fillId="0" borderId="0" xfId="0" applyFont="1" applyFill="1" applyBorder="1" applyAlignment="1" applyProtection="1">
      <alignment horizontal="center" vertical="center"/>
    </xf>
    <xf numFmtId="0" fontId="0" fillId="0" borderId="0" xfId="0" applyAlignment="1" applyProtection="1">
      <alignment horizontal="center" vertical="center"/>
    </xf>
    <xf numFmtId="0" fontId="3" fillId="0" borderId="2" xfId="0" applyFont="1" applyBorder="1" applyAlignment="1" applyProtection="1">
      <alignment horizontal="center" vertical="center" wrapText="1"/>
    </xf>
    <xf numFmtId="0" fontId="2" fillId="0" borderId="0" xfId="0" applyFont="1" applyAlignment="1" applyProtection="1">
      <alignment horizontal="left" vertical="center"/>
    </xf>
    <xf numFmtId="0" fontId="2" fillId="0" borderId="0" xfId="0" applyFont="1" applyAlignment="1" applyProtection="1">
      <alignment horizontal="center" vertical="center"/>
    </xf>
    <xf numFmtId="0" fontId="0" fillId="0" borderId="4" xfId="0" applyBorder="1" applyAlignment="1" applyProtection="1">
      <alignment vertical="center"/>
    </xf>
    <xf numFmtId="0" fontId="2" fillId="0" borderId="4" xfId="0" applyFont="1" applyBorder="1" applyAlignment="1" applyProtection="1">
      <alignment vertical="center"/>
    </xf>
    <xf numFmtId="0" fontId="4" fillId="0" borderId="0" xfId="0" applyFont="1" applyBorder="1" applyAlignment="1" applyProtection="1">
      <alignment vertical="center"/>
    </xf>
    <xf numFmtId="0" fontId="0" fillId="0" borderId="0" xfId="0" applyBorder="1" applyAlignment="1" applyProtection="1">
      <alignment vertical="center"/>
    </xf>
    <xf numFmtId="0" fontId="0" fillId="0" borderId="0" xfId="0" applyAlignment="1" applyProtection="1">
      <alignment horizontal="left" vertical="center"/>
    </xf>
    <xf numFmtId="0" fontId="4" fillId="0" borderId="0" xfId="0" applyFont="1" applyBorder="1" applyAlignment="1" applyProtection="1">
      <alignment vertical="center" wrapText="1"/>
    </xf>
    <xf numFmtId="8" fontId="4" fillId="0" borderId="0" xfId="0" applyNumberFormat="1" applyFont="1" applyBorder="1" applyAlignment="1" applyProtection="1">
      <alignment horizontal="right" vertical="center"/>
    </xf>
    <xf numFmtId="0" fontId="2" fillId="0" borderId="2" xfId="0" applyFont="1" applyBorder="1" applyAlignment="1" applyProtection="1">
      <alignment horizontal="center" vertical="center"/>
    </xf>
    <xf numFmtId="0" fontId="0" fillId="0" borderId="0" xfId="0" applyFill="1" applyBorder="1" applyAlignment="1" applyProtection="1"/>
    <xf numFmtId="9" fontId="4" fillId="0" borderId="2" xfId="0" applyNumberFormat="1" applyFont="1" applyFill="1" applyBorder="1" applyAlignment="1" applyProtection="1">
      <alignment horizontal="center" vertical="center"/>
    </xf>
    <xf numFmtId="9" fontId="18" fillId="0" borderId="2" xfId="0" applyNumberFormat="1" applyFont="1" applyFill="1" applyBorder="1" applyAlignment="1" applyProtection="1">
      <alignment horizontal="center" vertical="center"/>
    </xf>
    <xf numFmtId="0" fontId="20" fillId="0" borderId="0" xfId="0" applyFont="1" applyAlignment="1" applyProtection="1">
      <alignment vertical="center"/>
    </xf>
    <xf numFmtId="0" fontId="25" fillId="0" borderId="0" xfId="0" applyFont="1" applyAlignment="1" applyProtection="1">
      <alignment horizontal="center" vertical="center"/>
    </xf>
    <xf numFmtId="0" fontId="2" fillId="0" borderId="2" xfId="0" applyFont="1" applyBorder="1" applyAlignment="1" applyProtection="1">
      <alignment horizontal="center" vertical="center" wrapText="1"/>
    </xf>
    <xf numFmtId="0" fontId="22" fillId="0" borderId="0" xfId="0" applyFont="1" applyProtection="1"/>
    <xf numFmtId="0" fontId="8" fillId="0" borderId="0" xfId="0" applyFont="1" applyFill="1" applyBorder="1" applyAlignment="1" applyProtection="1">
      <alignment vertical="center" wrapText="1"/>
    </xf>
    <xf numFmtId="9" fontId="4" fillId="3" borderId="2" xfId="0" applyNumberFormat="1" applyFont="1" applyFill="1" applyBorder="1" applyAlignment="1" applyProtection="1">
      <alignment horizontal="center" vertical="center"/>
      <protection locked="0"/>
    </xf>
    <xf numFmtId="0" fontId="1" fillId="0" borderId="0" xfId="0" applyFont="1" applyFill="1" applyBorder="1" applyAlignment="1" applyProtection="1">
      <alignment vertical="center" wrapText="1"/>
    </xf>
    <xf numFmtId="0" fontId="1" fillId="0" borderId="0" xfId="0" applyFont="1" applyFill="1" applyBorder="1" applyAlignment="1" applyProtection="1">
      <alignment vertical="center"/>
    </xf>
    <xf numFmtId="0" fontId="8" fillId="0" borderId="0" xfId="0" applyFont="1" applyFill="1" applyBorder="1" applyAlignment="1" applyProtection="1">
      <alignment horizontal="center" vertical="center" wrapText="1"/>
    </xf>
    <xf numFmtId="8" fontId="2" fillId="0" borderId="0" xfId="0" applyNumberFormat="1" applyFont="1" applyFill="1" applyBorder="1" applyAlignment="1" applyProtection="1">
      <alignment vertical="center"/>
    </xf>
    <xf numFmtId="0" fontId="21" fillId="0" borderId="0" xfId="0" applyFont="1" applyFill="1" applyBorder="1" applyAlignment="1" applyProtection="1">
      <alignment vertical="center" wrapText="1"/>
    </xf>
    <xf numFmtId="8" fontId="21" fillId="0" borderId="0" xfId="0" applyNumberFormat="1" applyFont="1" applyFill="1" applyBorder="1" applyAlignment="1" applyProtection="1">
      <alignment vertical="center"/>
    </xf>
    <xf numFmtId="0" fontId="24" fillId="0" borderId="0" xfId="0" applyFont="1" applyFill="1" applyBorder="1" applyAlignment="1" applyProtection="1">
      <alignment vertical="center"/>
    </xf>
    <xf numFmtId="0" fontId="19" fillId="0" borderId="0" xfId="0" applyNumberFormat="1" applyFont="1" applyFill="1" applyBorder="1" applyAlignment="1" applyProtection="1">
      <alignment vertical="center" wrapText="1"/>
    </xf>
    <xf numFmtId="0" fontId="19" fillId="0" borderId="0" xfId="0" applyFont="1" applyFill="1" applyBorder="1" applyAlignment="1" applyProtection="1">
      <alignment vertical="center" wrapText="1"/>
    </xf>
    <xf numFmtId="0" fontId="12" fillId="0" borderId="0" xfId="3" applyFill="1" applyBorder="1" applyAlignment="1" applyProtection="1">
      <alignment vertical="center" wrapText="1"/>
    </xf>
    <xf numFmtId="0" fontId="8" fillId="0" borderId="0" xfId="0" applyNumberFormat="1" applyFont="1" applyFill="1" applyBorder="1" applyAlignment="1" applyProtection="1">
      <alignment vertical="center" wrapText="1"/>
    </xf>
    <xf numFmtId="0" fontId="4" fillId="0" borderId="0" xfId="0" applyFont="1" applyBorder="1" applyAlignment="1" applyProtection="1">
      <alignment horizontal="left" vertical="center" wrapText="1"/>
    </xf>
    <xf numFmtId="0" fontId="4" fillId="0" borderId="0"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wrapText="1"/>
    </xf>
    <xf numFmtId="8" fontId="4" fillId="4" borderId="0" xfId="0" applyNumberFormat="1" applyFont="1" applyFill="1" applyBorder="1" applyAlignment="1" applyProtection="1">
      <alignment horizontal="right" vertical="center"/>
    </xf>
    <xf numFmtId="0" fontId="0" fillId="4" borderId="0" xfId="0" applyFill="1" applyAlignment="1" applyProtection="1">
      <alignment vertical="center"/>
    </xf>
    <xf numFmtId="0" fontId="4" fillId="4" borderId="0" xfId="0" applyFont="1" applyFill="1" applyBorder="1" applyAlignment="1" applyProtection="1">
      <alignment horizontal="center" vertical="center"/>
    </xf>
    <xf numFmtId="0" fontId="2" fillId="4" borderId="0" xfId="0" applyFont="1" applyFill="1" applyBorder="1" applyAlignment="1" applyProtection="1">
      <alignment vertical="center"/>
    </xf>
    <xf numFmtId="0" fontId="0" fillId="4" borderId="0" xfId="0" applyFill="1" applyBorder="1" applyAlignment="1" applyProtection="1">
      <alignment vertical="center"/>
    </xf>
    <xf numFmtId="0" fontId="4" fillId="4" borderId="0" xfId="0" applyFont="1" applyFill="1" applyBorder="1" applyAlignment="1" applyProtection="1">
      <alignment horizontal="left" vertical="center"/>
    </xf>
    <xf numFmtId="0" fontId="1" fillId="4" borderId="0" xfId="0" applyFont="1" applyFill="1" applyAlignment="1" applyProtection="1">
      <alignment vertical="center"/>
    </xf>
    <xf numFmtId="0" fontId="28" fillId="0" borderId="0" xfId="0" applyFont="1" applyFill="1" applyBorder="1" applyAlignment="1" applyProtection="1">
      <alignment vertical="center"/>
    </xf>
    <xf numFmtId="0" fontId="3" fillId="0" borderId="0" xfId="0" applyFont="1" applyAlignment="1" applyProtection="1">
      <alignment vertical="center"/>
    </xf>
    <xf numFmtId="0" fontId="30" fillId="0" borderId="0" xfId="0" applyFont="1" applyAlignment="1" applyProtection="1">
      <alignment vertical="center"/>
    </xf>
    <xf numFmtId="0" fontId="10" fillId="0" borderId="0" xfId="0" applyFont="1" applyAlignment="1">
      <alignment vertical="center"/>
    </xf>
    <xf numFmtId="0" fontId="0" fillId="4" borderId="0" xfId="0" applyFill="1" applyAlignment="1" applyProtection="1">
      <alignment horizontal="left" vertical="center"/>
    </xf>
    <xf numFmtId="0" fontId="2" fillId="4" borderId="0" xfId="0" applyFont="1" applyFill="1" applyAlignment="1" applyProtection="1">
      <alignment vertical="center"/>
    </xf>
    <xf numFmtId="0" fontId="1" fillId="4" borderId="0" xfId="0" applyFont="1" applyFill="1" applyAlignment="1" applyProtection="1">
      <alignment horizontal="center" vertical="center"/>
    </xf>
    <xf numFmtId="0" fontId="4" fillId="0" borderId="1" xfId="0" applyFont="1" applyBorder="1" applyAlignment="1" applyProtection="1">
      <alignment horizontal="left" vertical="center"/>
    </xf>
    <xf numFmtId="0" fontId="4" fillId="4" borderId="0" xfId="0" applyFont="1" applyFill="1" applyBorder="1" applyAlignment="1" applyProtection="1">
      <alignment vertical="center"/>
    </xf>
    <xf numFmtId="0" fontId="4" fillId="0" borderId="6" xfId="0" applyFont="1" applyBorder="1" applyAlignment="1" applyProtection="1">
      <alignment horizontal="center" vertical="center"/>
    </xf>
    <xf numFmtId="0" fontId="4" fillId="4" borderId="6" xfId="0" applyFont="1" applyFill="1" applyBorder="1" applyAlignment="1" applyProtection="1">
      <alignment horizontal="center" vertical="center"/>
    </xf>
    <xf numFmtId="0" fontId="4" fillId="4" borderId="0"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2" fillId="0" borderId="0" xfId="0" applyFont="1" applyBorder="1" applyAlignment="1" applyProtection="1">
      <alignment horizontal="center" vertical="center" wrapText="1"/>
    </xf>
    <xf numFmtId="166" fontId="4" fillId="0" borderId="0" xfId="0" applyNumberFormat="1"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Border="1" applyAlignment="1" applyProtection="1">
      <alignment horizontal="center" vertical="center" wrapText="1"/>
    </xf>
    <xf numFmtId="166" fontId="4" fillId="4" borderId="0" xfId="0" applyNumberFormat="1" applyFont="1" applyFill="1" applyBorder="1" applyAlignment="1" applyProtection="1">
      <alignment horizontal="center" vertical="center"/>
    </xf>
    <xf numFmtId="0" fontId="4" fillId="4" borderId="0" xfId="0" applyFont="1" applyFill="1" applyBorder="1" applyAlignment="1">
      <alignment horizontal="left" vertical="center" wrapText="1"/>
    </xf>
    <xf numFmtId="0" fontId="4" fillId="4" borderId="2" xfId="0" applyFont="1" applyFill="1" applyBorder="1" applyAlignment="1" applyProtection="1">
      <alignment horizontal="center" vertical="center"/>
    </xf>
    <xf numFmtId="44" fontId="4" fillId="0" borderId="0" xfId="1" applyFont="1" applyBorder="1" applyAlignment="1" applyProtection="1">
      <alignment horizontal="right" vertical="center"/>
    </xf>
    <xf numFmtId="0" fontId="37" fillId="0" borderId="0" xfId="0" applyFont="1" applyAlignment="1" applyProtection="1">
      <alignment vertical="center"/>
    </xf>
    <xf numFmtId="0" fontId="35" fillId="0" borderId="0" xfId="0" applyFont="1" applyAlignment="1" applyProtection="1">
      <alignment horizontal="left"/>
    </xf>
    <xf numFmtId="0" fontId="36" fillId="0" borderId="0" xfId="0" applyFont="1" applyBorder="1" applyAlignment="1" applyProtection="1">
      <alignment vertical="center"/>
    </xf>
    <xf numFmtId="0" fontId="21" fillId="0" borderId="0" xfId="0" applyFont="1" applyAlignment="1" applyProtection="1">
      <alignment vertical="center"/>
    </xf>
    <xf numFmtId="0" fontId="18" fillId="0" borderId="0" xfId="0" applyFont="1" applyAlignment="1" applyProtection="1">
      <alignment vertical="center"/>
    </xf>
    <xf numFmtId="8" fontId="4" fillId="0" borderId="0" xfId="0" applyNumberFormat="1" applyFont="1" applyBorder="1" applyAlignment="1" applyProtection="1">
      <alignment vertical="center"/>
    </xf>
    <xf numFmtId="8" fontId="4" fillId="0" borderId="0" xfId="0" applyNumberFormat="1" applyFont="1" applyBorder="1" applyAlignment="1" applyProtection="1">
      <alignment horizontal="center" vertical="center"/>
    </xf>
    <xf numFmtId="0" fontId="0" fillId="0" borderId="0" xfId="0" applyFill="1" applyBorder="1" applyAlignment="1" applyProtection="1">
      <alignment horizontal="center" vertical="center"/>
      <protection locked="0"/>
    </xf>
    <xf numFmtId="0" fontId="18" fillId="0" borderId="0" xfId="0" applyFont="1" applyFill="1" applyBorder="1" applyAlignment="1" applyProtection="1">
      <alignment vertical="center"/>
    </xf>
    <xf numFmtId="0" fontId="4" fillId="0" borderId="0" xfId="0" applyFont="1" applyProtection="1"/>
    <xf numFmtId="0" fontId="9" fillId="0" borderId="0" xfId="0" applyFont="1" applyBorder="1" applyAlignment="1" applyProtection="1">
      <alignment vertical="center" wrapText="1"/>
    </xf>
    <xf numFmtId="0" fontId="18" fillId="0" borderId="0" xfId="0" applyFont="1" applyBorder="1" applyAlignment="1" applyProtection="1">
      <alignment vertical="center"/>
    </xf>
    <xf numFmtId="0" fontId="2" fillId="0" borderId="0" xfId="0" applyFont="1" applyBorder="1" applyAlignment="1" applyProtection="1">
      <alignment vertical="center" wrapText="1"/>
    </xf>
    <xf numFmtId="0" fontId="2" fillId="0" borderId="0" xfId="0" applyFont="1" applyBorder="1" applyAlignment="1" applyProtection="1"/>
    <xf numFmtId="165" fontId="2" fillId="0" borderId="0" xfId="0" applyNumberFormat="1" applyFont="1" applyAlignment="1" applyProtection="1">
      <alignment horizontal="center" vertical="center"/>
    </xf>
    <xf numFmtId="0" fontId="0" fillId="0" borderId="0" xfId="0" applyAlignment="1" applyProtection="1">
      <alignment horizontal="right" vertical="center"/>
    </xf>
    <xf numFmtId="0" fontId="18" fillId="0" borderId="7" xfId="0" applyFont="1" applyBorder="1" applyAlignment="1" applyProtection="1">
      <alignment vertical="center" wrapText="1"/>
    </xf>
    <xf numFmtId="0" fontId="4" fillId="0" borderId="8" xfId="0" applyFont="1" applyBorder="1" applyAlignment="1">
      <alignment vertical="center" wrapText="1"/>
    </xf>
    <xf numFmtId="0" fontId="2" fillId="0" borderId="0" xfId="0" applyFont="1" applyAlignment="1" applyProtection="1">
      <alignment horizontal="right" vertical="center"/>
    </xf>
    <xf numFmtId="0" fontId="8" fillId="2" borderId="2" xfId="0" applyFont="1" applyFill="1" applyBorder="1" applyAlignment="1" applyProtection="1">
      <alignment horizontal="center" vertical="center" wrapText="1"/>
    </xf>
    <xf numFmtId="0" fontId="4" fillId="4" borderId="0" xfId="0" applyFont="1" applyFill="1" applyBorder="1" applyAlignment="1" applyProtection="1">
      <alignment vertical="center" wrapText="1"/>
    </xf>
    <xf numFmtId="0" fontId="4" fillId="0" borderId="0" xfId="0" applyFont="1" applyBorder="1" applyAlignment="1" applyProtection="1">
      <alignment horizontal="left" vertical="center"/>
    </xf>
    <xf numFmtId="44" fontId="4" fillId="4" borderId="6" xfId="1" applyFont="1" applyFill="1" applyBorder="1" applyAlignment="1" applyProtection="1">
      <alignment horizontal="right" vertical="center"/>
    </xf>
    <xf numFmtId="44" fontId="4" fillId="4" borderId="2" xfId="1" applyFont="1" applyFill="1" applyBorder="1" applyAlignment="1" applyProtection="1">
      <alignment horizontal="right" vertical="center"/>
    </xf>
    <xf numFmtId="44" fontId="4" fillId="0" borderId="6" xfId="1" applyFont="1" applyBorder="1" applyAlignment="1" applyProtection="1">
      <alignment horizontal="right" vertical="center"/>
    </xf>
    <xf numFmtId="44" fontId="4" fillId="0" borderId="2" xfId="1" applyFont="1" applyBorder="1" applyAlignment="1" applyProtection="1">
      <alignment horizontal="right" vertical="center"/>
    </xf>
    <xf numFmtId="0" fontId="20" fillId="0" borderId="0" xfId="0" applyFont="1" applyBorder="1" applyAlignment="1" applyProtection="1">
      <alignment vertical="center" wrapText="1"/>
    </xf>
    <xf numFmtId="0" fontId="7" fillId="0" borderId="0" xfId="0" applyFont="1" applyBorder="1" applyAlignment="1" applyProtection="1">
      <alignment vertical="center" wrapText="1"/>
    </xf>
    <xf numFmtId="0" fontId="2" fillId="0" borderId="1" xfId="0" applyFont="1" applyBorder="1" applyAlignment="1" applyProtection="1">
      <alignment horizontal="center" vertical="center"/>
    </xf>
    <xf numFmtId="0" fontId="7" fillId="0" borderId="0" xfId="0" applyFont="1" applyBorder="1" applyAlignment="1" applyProtection="1">
      <alignment horizontal="left" vertical="center" wrapText="1"/>
    </xf>
    <xf numFmtId="0" fontId="21" fillId="0" borderId="4" xfId="0" applyFont="1" applyBorder="1" applyAlignment="1" applyProtection="1">
      <alignment vertical="center"/>
    </xf>
    <xf numFmtId="0" fontId="13" fillId="0" borderId="0" xfId="0" applyFont="1" applyAlignment="1" applyProtection="1">
      <alignment vertical="center"/>
    </xf>
    <xf numFmtId="0" fontId="4" fillId="0" borderId="2" xfId="0" applyFont="1" applyBorder="1" applyAlignment="1" applyProtection="1">
      <alignment horizontal="center" vertical="center" wrapText="1"/>
    </xf>
    <xf numFmtId="0" fontId="18" fillId="0" borderId="2" xfId="0" applyFont="1" applyBorder="1" applyAlignment="1">
      <alignment horizontal="center" vertical="center" wrapText="1"/>
    </xf>
    <xf numFmtId="0" fontId="13" fillId="0" borderId="0" xfId="0" applyFont="1" applyFill="1" applyBorder="1" applyAlignment="1" applyProtection="1">
      <alignment vertical="center"/>
    </xf>
    <xf numFmtId="44" fontId="4" fillId="0" borderId="2" xfId="0" applyNumberFormat="1" applyFont="1" applyBorder="1" applyAlignment="1" applyProtection="1">
      <alignment horizontal="right" vertical="center"/>
    </xf>
    <xf numFmtId="41" fontId="4" fillId="0" borderId="0" xfId="0" applyNumberFormat="1" applyFont="1" applyBorder="1" applyAlignment="1" applyProtection="1">
      <alignment vertical="center"/>
    </xf>
    <xf numFmtId="0" fontId="25" fillId="4" borderId="0" xfId="0" applyFont="1" applyFill="1" applyAlignment="1" applyProtection="1">
      <alignment horizontal="center" vertical="center"/>
    </xf>
    <xf numFmtId="0" fontId="2" fillId="4" borderId="2" xfId="0" applyFont="1" applyFill="1" applyBorder="1" applyAlignment="1" applyProtection="1">
      <alignment horizontal="center" vertical="center"/>
    </xf>
    <xf numFmtId="0" fontId="2" fillId="4" borderId="2" xfId="0" applyFont="1" applyFill="1" applyBorder="1" applyAlignment="1" applyProtection="1">
      <alignment horizontal="center" vertical="center" wrapText="1"/>
    </xf>
    <xf numFmtId="0" fontId="4" fillId="4" borderId="8" xfId="0" applyFont="1" applyFill="1" applyBorder="1" applyAlignment="1">
      <alignment vertical="center" wrapText="1"/>
    </xf>
    <xf numFmtId="0" fontId="18" fillId="4" borderId="7" xfId="0" applyFont="1" applyFill="1" applyBorder="1" applyAlignment="1" applyProtection="1">
      <alignment vertical="center" wrapText="1"/>
    </xf>
    <xf numFmtId="0" fontId="26" fillId="0" borderId="0" xfId="0" applyFont="1" applyBorder="1" applyAlignment="1" applyProtection="1">
      <alignment horizontal="center" vertical="center"/>
    </xf>
    <xf numFmtId="0" fontId="0" fillId="0" borderId="9" xfId="0" applyBorder="1" applyAlignment="1" applyProtection="1">
      <alignment vertical="center"/>
    </xf>
    <xf numFmtId="0" fontId="26" fillId="0" borderId="9" xfId="0" applyFont="1" applyBorder="1" applyAlignment="1" applyProtection="1">
      <alignment horizontal="center" vertical="center"/>
    </xf>
    <xf numFmtId="0" fontId="49" fillId="0" borderId="0" xfId="0" applyFont="1" applyBorder="1" applyAlignment="1" applyProtection="1">
      <alignment horizontal="center" vertical="center"/>
    </xf>
    <xf numFmtId="0" fontId="13" fillId="4" borderId="0" xfId="0" applyFont="1" applyFill="1" applyBorder="1" applyAlignment="1" applyProtection="1">
      <alignment horizontal="left" vertical="center" wrapText="1"/>
    </xf>
    <xf numFmtId="0" fontId="44" fillId="4" borderId="0" xfId="0" applyFont="1" applyFill="1" applyBorder="1" applyAlignment="1" applyProtection="1">
      <alignment vertical="center"/>
    </xf>
    <xf numFmtId="0" fontId="0" fillId="4" borderId="0" xfId="0" applyFill="1" applyBorder="1" applyAlignment="1">
      <alignment vertical="center"/>
    </xf>
    <xf numFmtId="0" fontId="0" fillId="4" borderId="10" xfId="0" applyFill="1" applyBorder="1" applyAlignment="1" applyProtection="1">
      <alignment vertical="center"/>
    </xf>
    <xf numFmtId="0" fontId="0" fillId="4" borderId="11" xfId="0" applyFill="1" applyBorder="1" applyAlignment="1" applyProtection="1">
      <alignment vertical="center"/>
    </xf>
    <xf numFmtId="0" fontId="48" fillId="4" borderId="12" xfId="0" applyFont="1" applyFill="1" applyBorder="1" applyAlignment="1" applyProtection="1">
      <alignment horizontal="left" vertical="center"/>
    </xf>
    <xf numFmtId="0" fontId="0" fillId="4" borderId="9" xfId="0" applyFill="1" applyBorder="1" applyAlignment="1" applyProtection="1">
      <alignment vertical="center"/>
    </xf>
    <xf numFmtId="0" fontId="0" fillId="4" borderId="13" xfId="0" applyFill="1" applyBorder="1" applyAlignment="1" applyProtection="1">
      <alignment vertical="center"/>
    </xf>
    <xf numFmtId="0" fontId="0" fillId="4" borderId="14" xfId="0" applyFill="1" applyBorder="1" applyAlignment="1" applyProtection="1">
      <alignment vertical="center"/>
    </xf>
    <xf numFmtId="0" fontId="33" fillId="4" borderId="0" xfId="0" applyFont="1" applyFill="1" applyBorder="1" applyAlignment="1" applyProtection="1">
      <alignment vertical="center"/>
    </xf>
    <xf numFmtId="0" fontId="20" fillId="4" borderId="0" xfId="0" applyFont="1" applyFill="1" applyAlignment="1" applyProtection="1">
      <alignment horizontal="center" vertical="center"/>
    </xf>
    <xf numFmtId="0" fontId="49" fillId="4" borderId="15" xfId="0" applyFont="1" applyFill="1" applyBorder="1" applyAlignment="1" applyProtection="1">
      <alignment horizontal="center" vertical="center"/>
    </xf>
    <xf numFmtId="0" fontId="26" fillId="4" borderId="15" xfId="0" applyFont="1" applyFill="1" applyBorder="1" applyAlignment="1" applyProtection="1">
      <alignment horizontal="center" vertical="center"/>
    </xf>
    <xf numFmtId="0" fontId="26" fillId="4" borderId="16" xfId="0" applyFont="1" applyFill="1" applyBorder="1" applyAlignment="1" applyProtection="1">
      <alignment horizontal="center" vertical="center"/>
    </xf>
    <xf numFmtId="0" fontId="13" fillId="4" borderId="9" xfId="0" applyFont="1" applyFill="1" applyBorder="1" applyAlignment="1" applyProtection="1">
      <alignment horizontal="left" vertical="center" wrapText="1"/>
    </xf>
    <xf numFmtId="0" fontId="48" fillId="0" borderId="12" xfId="0" applyFont="1" applyBorder="1" applyAlignment="1" applyProtection="1">
      <alignment horizontal="left" vertical="center"/>
    </xf>
    <xf numFmtId="0" fontId="20" fillId="4" borderId="0" xfId="0" applyFont="1" applyFill="1" applyBorder="1" applyAlignment="1" applyProtection="1">
      <alignment horizontal="center" vertical="center"/>
    </xf>
    <xf numFmtId="44" fontId="16" fillId="4" borderId="0" xfId="0" applyNumberFormat="1" applyFont="1" applyFill="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4" borderId="0" xfId="0" applyFont="1" applyFill="1" applyBorder="1" applyAlignment="1" applyProtection="1">
      <alignment horizontal="center" vertical="center"/>
    </xf>
    <xf numFmtId="0" fontId="2" fillId="4" borderId="0" xfId="0" applyFont="1" applyFill="1" applyBorder="1" applyAlignment="1" applyProtection="1">
      <alignment horizontal="center" vertical="center" wrapText="1"/>
    </xf>
    <xf numFmtId="0" fontId="8" fillId="0" borderId="6" xfId="0" applyFont="1" applyBorder="1" applyAlignment="1" applyProtection="1">
      <alignment horizontal="center" vertical="center"/>
    </xf>
    <xf numFmtId="44" fontId="8" fillId="0" borderId="6" xfId="1" applyFont="1" applyBorder="1" applyAlignment="1" applyProtection="1">
      <alignment horizontal="center" vertical="center"/>
    </xf>
    <xf numFmtId="0" fontId="8" fillId="0" borderId="2"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2" xfId="0" applyFont="1" applyBorder="1" applyAlignment="1" applyProtection="1">
      <alignment horizontal="center" vertical="center" wrapText="1"/>
    </xf>
    <xf numFmtId="0" fontId="9" fillId="0" borderId="0" xfId="0" applyFont="1" applyAlignment="1" applyProtection="1">
      <alignment vertical="center"/>
    </xf>
    <xf numFmtId="44" fontId="8" fillId="0" borderId="2" xfId="1" applyFont="1" applyBorder="1" applyAlignment="1" applyProtection="1">
      <alignment horizontal="center" vertical="center"/>
    </xf>
    <xf numFmtId="0" fontId="8" fillId="0" borderId="0" xfId="0" applyFont="1" applyAlignment="1" applyProtection="1">
      <alignment vertical="center"/>
    </xf>
    <xf numFmtId="0" fontId="17" fillId="0" borderId="0" xfId="0" applyFont="1" applyAlignment="1" applyProtection="1">
      <alignment vertical="center"/>
    </xf>
    <xf numFmtId="0" fontId="9" fillId="0" borderId="0" xfId="0" applyFont="1" applyAlignment="1">
      <alignment vertical="center"/>
    </xf>
    <xf numFmtId="0" fontId="62" fillId="0" borderId="0" xfId="0" applyFont="1" applyAlignment="1" applyProtection="1">
      <alignment horizontal="center" vertical="center"/>
    </xf>
    <xf numFmtId="0" fontId="9" fillId="0" borderId="1" xfId="0" applyFont="1" applyBorder="1" applyAlignment="1" applyProtection="1">
      <alignment horizontal="center" vertical="center"/>
    </xf>
    <xf numFmtId="0" fontId="4" fillId="0" borderId="0" xfId="0" applyNumberFormat="1" applyFont="1" applyFill="1" applyBorder="1" applyAlignment="1" applyProtection="1">
      <alignment horizontal="center" vertical="center" wrapText="1"/>
    </xf>
    <xf numFmtId="0" fontId="4" fillId="0" borderId="0" xfId="0" applyNumberFormat="1" applyFont="1" applyFill="1" applyBorder="1" applyAlignment="1" applyProtection="1">
      <alignment horizontal="justify" vertical="center" wrapText="1"/>
    </xf>
    <xf numFmtId="0" fontId="2" fillId="0" borderId="0" xfId="0" applyFont="1" applyFill="1" applyBorder="1" applyAlignment="1" applyProtection="1">
      <alignment horizontal="justify" vertical="center"/>
    </xf>
    <xf numFmtId="0" fontId="13" fillId="0" borderId="0" xfId="0" applyFont="1" applyAlignment="1" applyProtection="1">
      <alignment horizontal="center" vertical="center"/>
    </xf>
    <xf numFmtId="0" fontId="13" fillId="0" borderId="0" xfId="0" applyFont="1" applyAlignment="1" applyProtection="1">
      <alignment horizontal="left" vertical="center"/>
    </xf>
    <xf numFmtId="0" fontId="16" fillId="0" borderId="0" xfId="0" applyFont="1" applyAlignment="1" applyProtection="1">
      <alignment horizontal="center" vertical="center"/>
    </xf>
    <xf numFmtId="0" fontId="16" fillId="0" borderId="0" xfId="0" applyFont="1" applyBorder="1" applyAlignment="1" applyProtection="1">
      <alignment vertical="center" wrapText="1"/>
    </xf>
    <xf numFmtId="8" fontId="13" fillId="0" borderId="0" xfId="0" applyNumberFormat="1" applyFont="1" applyAlignment="1" applyProtection="1">
      <alignment vertical="center"/>
    </xf>
    <xf numFmtId="0" fontId="4" fillId="0" borderId="0" xfId="0" applyFont="1" applyAlignment="1" applyProtection="1">
      <alignment vertical="center"/>
    </xf>
    <xf numFmtId="49" fontId="4" fillId="0" borderId="0" xfId="0" applyNumberFormat="1" applyFont="1" applyFill="1" applyBorder="1" applyAlignment="1" applyProtection="1">
      <alignment horizontal="center" vertical="center" wrapText="1"/>
    </xf>
    <xf numFmtId="0" fontId="13" fillId="0" borderId="0" xfId="0" applyFont="1" applyBorder="1" applyAlignment="1" applyProtection="1">
      <alignment vertical="center"/>
    </xf>
    <xf numFmtId="0" fontId="31" fillId="4" borderId="0" xfId="0" applyFont="1" applyFill="1" applyAlignment="1" applyProtection="1">
      <alignment vertical="center"/>
    </xf>
    <xf numFmtId="0" fontId="66" fillId="0" borderId="0" xfId="0" applyFont="1" applyAlignment="1" applyProtection="1">
      <alignment vertical="center"/>
    </xf>
    <xf numFmtId="0" fontId="18" fillId="0" borderId="0" xfId="0" applyFont="1" applyAlignment="1" applyProtection="1">
      <alignment horizontal="left" vertical="center"/>
    </xf>
    <xf numFmtId="0" fontId="13" fillId="0" borderId="0" xfId="0" applyFont="1" applyBorder="1" applyAlignment="1">
      <alignment vertical="center"/>
    </xf>
    <xf numFmtId="0" fontId="13" fillId="0" borderId="0" xfId="0" applyFont="1" applyBorder="1" applyAlignment="1" applyProtection="1">
      <alignment vertical="center"/>
      <protection locked="0"/>
    </xf>
    <xf numFmtId="0" fontId="4" fillId="0" borderId="0" xfId="0" applyFont="1" applyBorder="1" applyAlignment="1">
      <alignment vertical="center"/>
    </xf>
    <xf numFmtId="0" fontId="4" fillId="0" borderId="0" xfId="0" applyFont="1" applyBorder="1" applyAlignment="1">
      <alignment horizontal="center"/>
    </xf>
    <xf numFmtId="0" fontId="13" fillId="0" borderId="0" xfId="0" applyFont="1" applyBorder="1" applyAlignment="1">
      <alignment horizontal="center"/>
    </xf>
    <xf numFmtId="0" fontId="22" fillId="0" borderId="0" xfId="0" applyFont="1" applyAlignment="1" applyProtection="1">
      <alignment vertical="center"/>
    </xf>
    <xf numFmtId="0" fontId="10" fillId="0" borderId="0" xfId="0" applyFont="1" applyFill="1" applyBorder="1" applyAlignment="1" applyProtection="1">
      <alignment vertical="center"/>
    </xf>
    <xf numFmtId="0" fontId="36" fillId="0" borderId="0" xfId="0" applyFont="1" applyFill="1" applyBorder="1" applyAlignment="1" applyProtection="1">
      <alignment vertical="center"/>
    </xf>
    <xf numFmtId="0" fontId="35" fillId="0" borderId="0" xfId="0" applyFont="1" applyAlignment="1" applyProtection="1">
      <alignment horizontal="left" vertical="center"/>
    </xf>
    <xf numFmtId="0" fontId="31" fillId="0" borderId="0" xfId="0" applyFont="1" applyAlignment="1" applyProtection="1">
      <alignment horizontal="left" vertical="center"/>
    </xf>
    <xf numFmtId="0" fontId="26" fillId="0" borderId="0" xfId="0" applyFont="1" applyAlignment="1" applyProtection="1">
      <alignment vertical="center"/>
    </xf>
    <xf numFmtId="0" fontId="26" fillId="4" borderId="0" xfId="0" applyFont="1" applyFill="1" applyAlignment="1" applyProtection="1">
      <alignment vertical="center"/>
    </xf>
    <xf numFmtId="0" fontId="35" fillId="0" borderId="0" xfId="0" applyFont="1" applyAlignment="1" applyProtection="1">
      <alignment vertical="center"/>
    </xf>
    <xf numFmtId="0" fontId="21" fillId="0" borderId="0" xfId="0" applyFont="1" applyAlignment="1" applyProtection="1">
      <alignment horizontal="left" vertical="center"/>
    </xf>
    <xf numFmtId="0" fontId="4" fillId="0" borderId="1" xfId="0" applyFont="1" applyBorder="1" applyAlignment="1" applyProtection="1">
      <alignment horizontal="center" vertical="center"/>
    </xf>
    <xf numFmtId="0" fontId="4" fillId="4"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wrapText="1"/>
    </xf>
    <xf numFmtId="0" fontId="65" fillId="0" borderId="0" xfId="0" applyNumberFormat="1" applyFont="1" applyFill="1" applyBorder="1" applyAlignment="1" applyProtection="1">
      <alignment vertical="center" wrapText="1"/>
    </xf>
    <xf numFmtId="0" fontId="65" fillId="0" borderId="0" xfId="0" applyNumberFormat="1" applyFont="1" applyFill="1" applyBorder="1" applyAlignment="1" applyProtection="1">
      <alignment horizontal="center" vertical="center" wrapText="1"/>
    </xf>
    <xf numFmtId="0" fontId="13" fillId="0" borderId="0" xfId="0" applyNumberFormat="1" applyFont="1" applyFill="1" applyBorder="1" applyAlignment="1" applyProtection="1">
      <alignment horizontal="center" vertical="center" wrapText="1"/>
    </xf>
    <xf numFmtId="0" fontId="16" fillId="0" borderId="0" xfId="0" applyFont="1" applyFill="1" applyBorder="1" applyAlignment="1" applyProtection="1">
      <alignment horizontal="justify" vertical="center" wrapText="1"/>
    </xf>
    <xf numFmtId="0" fontId="13" fillId="0" borderId="0" xfId="0" applyNumberFormat="1" applyFont="1" applyFill="1" applyBorder="1" applyAlignment="1" applyProtection="1">
      <alignment vertical="center" wrapText="1"/>
    </xf>
    <xf numFmtId="0" fontId="4" fillId="0" borderId="0" xfId="0" applyNumberFormat="1" applyFont="1" applyFill="1" applyBorder="1" applyAlignment="1" applyProtection="1">
      <alignment vertical="center" wrapText="1"/>
    </xf>
    <xf numFmtId="0" fontId="4" fillId="0" borderId="0" xfId="0" applyNumberFormat="1" applyFont="1" applyFill="1" applyBorder="1" applyAlignment="1" applyProtection="1">
      <alignment vertical="center"/>
    </xf>
    <xf numFmtId="0" fontId="4" fillId="0" borderId="0" xfId="0" applyNumberFormat="1" applyFont="1" applyFill="1" applyBorder="1" applyAlignment="1" applyProtection="1">
      <alignment horizontal="left" vertical="center"/>
    </xf>
    <xf numFmtId="0" fontId="13" fillId="0" borderId="0" xfId="0" applyFont="1" applyFill="1" applyBorder="1" applyAlignment="1" applyProtection="1">
      <alignment horizontal="center" vertical="center"/>
    </xf>
    <xf numFmtId="0" fontId="68" fillId="0" borderId="0" xfId="0" applyFont="1" applyProtection="1"/>
    <xf numFmtId="0" fontId="10" fillId="4" borderId="0" xfId="0" applyFont="1" applyFill="1" applyBorder="1" applyAlignment="1" applyProtection="1">
      <alignment vertical="center"/>
    </xf>
    <xf numFmtId="0" fontId="10" fillId="0" borderId="0" xfId="0" applyFont="1" applyBorder="1" applyAlignment="1">
      <alignment vertical="center"/>
    </xf>
    <xf numFmtId="0" fontId="3" fillId="0" borderId="0" xfId="0" applyFont="1" applyFill="1" applyBorder="1" applyAlignment="1" applyProtection="1">
      <alignment vertical="center"/>
    </xf>
    <xf numFmtId="0" fontId="36" fillId="0" borderId="0" xfId="0" applyFont="1" applyFill="1" applyBorder="1" applyAlignment="1" applyProtection="1">
      <alignment horizontal="left" vertical="center"/>
    </xf>
    <xf numFmtId="0" fontId="30" fillId="0" borderId="0" xfId="0" applyFont="1" applyFill="1" applyBorder="1" applyAlignment="1" applyProtection="1">
      <alignment vertical="center"/>
    </xf>
    <xf numFmtId="0" fontId="30" fillId="0" borderId="0" xfId="0" applyFont="1" applyFill="1" applyBorder="1" applyAlignment="1" applyProtection="1"/>
    <xf numFmtId="0" fontId="36" fillId="0" borderId="0" xfId="0" applyFont="1" applyFill="1" applyBorder="1" applyAlignment="1" applyProtection="1">
      <alignment horizontal="left"/>
    </xf>
    <xf numFmtId="0" fontId="10" fillId="0" borderId="0" xfId="0" applyNumberFormat="1" applyFont="1" applyFill="1" applyBorder="1" applyAlignment="1" applyProtection="1">
      <alignment horizontal="left" vertical="center" wrapText="1"/>
    </xf>
    <xf numFmtId="0" fontId="36" fillId="0" borderId="0" xfId="0" applyNumberFormat="1" applyFont="1" applyFill="1" applyBorder="1" applyAlignment="1" applyProtection="1">
      <alignment horizontal="left" vertical="center"/>
    </xf>
    <xf numFmtId="0" fontId="36" fillId="0" borderId="0" xfId="0" applyFont="1" applyFill="1" applyBorder="1" applyAlignment="1" applyProtection="1">
      <alignment horizontal="left" vertical="top"/>
    </xf>
    <xf numFmtId="0" fontId="30" fillId="0" borderId="0" xfId="0" applyFont="1" applyFill="1" applyBorder="1" applyAlignment="1" applyProtection="1">
      <alignment vertical="top"/>
    </xf>
    <xf numFmtId="0" fontId="10" fillId="0" borderId="0" xfId="0" applyFont="1" applyFill="1" applyBorder="1" applyAlignment="1" applyProtection="1">
      <alignment horizontal="left" vertical="center"/>
    </xf>
    <xf numFmtId="0" fontId="56" fillId="0" borderId="0" xfId="0" applyFont="1" applyAlignment="1" applyProtection="1">
      <alignment vertical="center"/>
    </xf>
    <xf numFmtId="0" fontId="66" fillId="4" borderId="0" xfId="0" applyFont="1" applyFill="1" applyAlignment="1" applyProtection="1">
      <alignment vertical="center"/>
    </xf>
    <xf numFmtId="0" fontId="4" fillId="4" borderId="0" xfId="0" applyFont="1" applyFill="1" applyAlignment="1" applyProtection="1">
      <alignment vertical="center"/>
    </xf>
    <xf numFmtId="0" fontId="13" fillId="4" borderId="0" xfId="0" applyFont="1" applyFill="1" applyAlignment="1" applyProtection="1">
      <alignment vertical="center"/>
    </xf>
    <xf numFmtId="0" fontId="13" fillId="4" borderId="0" xfId="0" applyFont="1" applyFill="1" applyAlignment="1" applyProtection="1">
      <alignment horizontal="center" vertical="center"/>
    </xf>
    <xf numFmtId="0" fontId="56" fillId="4" borderId="0" xfId="0" applyFont="1" applyFill="1" applyAlignment="1" applyProtection="1">
      <alignment vertical="center"/>
    </xf>
    <xf numFmtId="0" fontId="18" fillId="4" borderId="0" xfId="0" applyFont="1" applyFill="1" applyAlignment="1" applyProtection="1">
      <alignment vertical="center"/>
    </xf>
    <xf numFmtId="0" fontId="8" fillId="4" borderId="0"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xf>
    <xf numFmtId="0" fontId="13" fillId="4" borderId="0" xfId="0" applyFont="1" applyFill="1" applyBorder="1" applyAlignment="1" applyProtection="1">
      <alignment vertical="center"/>
    </xf>
    <xf numFmtId="0" fontId="13" fillId="3" borderId="2" xfId="0" applyFont="1" applyFill="1" applyBorder="1" applyAlignment="1" applyProtection="1">
      <alignment horizontal="center" vertical="center"/>
    </xf>
    <xf numFmtId="2" fontId="4" fillId="0" borderId="0" xfId="0" applyNumberFormat="1" applyFont="1" applyAlignment="1" applyProtection="1">
      <alignment horizontal="center" vertical="center"/>
    </xf>
    <xf numFmtId="2" fontId="4" fillId="0" borderId="0" xfId="0" applyNumberFormat="1" applyFont="1" applyAlignment="1" applyProtection="1">
      <alignment horizontal="right" vertical="center"/>
    </xf>
    <xf numFmtId="44" fontId="8" fillId="0" borderId="6" xfId="1" applyFont="1" applyBorder="1" applyAlignment="1" applyProtection="1">
      <alignment horizontal="right" vertical="center"/>
    </xf>
    <xf numFmtId="8" fontId="8" fillId="0" borderId="1" xfId="0" applyNumberFormat="1" applyFont="1" applyBorder="1" applyAlignment="1" applyProtection="1">
      <alignment horizontal="right" vertical="center"/>
    </xf>
    <xf numFmtId="0" fontId="5" fillId="0" borderId="0" xfId="0" applyFont="1" applyAlignment="1" applyProtection="1">
      <alignment vertical="center"/>
    </xf>
    <xf numFmtId="0" fontId="4" fillId="4" borderId="0" xfId="0" applyFont="1" applyFill="1" applyProtection="1"/>
    <xf numFmtId="0" fontId="35" fillId="4" borderId="0" xfId="0" applyFont="1" applyFill="1" applyAlignment="1" applyProtection="1">
      <alignment horizontal="left"/>
    </xf>
    <xf numFmtId="0" fontId="37" fillId="4" borderId="0" xfId="0" applyFont="1" applyFill="1" applyAlignment="1" applyProtection="1">
      <alignment vertical="center"/>
    </xf>
    <xf numFmtId="0" fontId="2" fillId="4" borderId="0" xfId="0" applyFont="1" applyFill="1" applyBorder="1" applyAlignment="1" applyProtection="1">
      <alignment horizontal="left"/>
    </xf>
    <xf numFmtId="0" fontId="4" fillId="0" borderId="3" xfId="0" applyFont="1" applyBorder="1" applyAlignment="1" applyProtection="1">
      <alignment horizontal="left" vertical="center"/>
    </xf>
    <xf numFmtId="0" fontId="16" fillId="0" borderId="11" xfId="0" applyFont="1" applyBorder="1" applyAlignment="1" applyProtection="1">
      <alignment vertical="center" wrapText="1"/>
    </xf>
    <xf numFmtId="0" fontId="58" fillId="4" borderId="0" xfId="0" applyFont="1" applyFill="1" applyAlignment="1" applyProtection="1">
      <alignment vertical="center"/>
    </xf>
    <xf numFmtId="0" fontId="18" fillId="0" borderId="7" xfId="0" applyFont="1" applyBorder="1" applyAlignment="1" applyProtection="1">
      <alignment vertical="distributed" wrapText="1"/>
    </xf>
    <xf numFmtId="0" fontId="13" fillId="0" borderId="0" xfId="0" applyNumberFormat="1" applyFont="1" applyFill="1" applyBorder="1" applyAlignment="1" applyProtection="1">
      <alignment horizontal="left" vertical="center" wrapText="1"/>
    </xf>
    <xf numFmtId="0" fontId="65" fillId="0" borderId="0" xfId="0" applyNumberFormat="1" applyFont="1" applyFill="1" applyBorder="1" applyAlignment="1" applyProtection="1">
      <alignment horizontal="left" vertical="center" wrapText="1"/>
    </xf>
    <xf numFmtId="166" fontId="4" fillId="0" borderId="1" xfId="0" applyNumberFormat="1" applyFont="1" applyBorder="1" applyAlignment="1" applyProtection="1">
      <alignment horizontal="center" vertical="center"/>
    </xf>
    <xf numFmtId="0" fontId="5" fillId="4" borderId="4" xfId="0" applyFont="1" applyFill="1" applyBorder="1" applyAlignment="1" applyProtection="1">
      <alignment vertical="center"/>
    </xf>
    <xf numFmtId="0" fontId="76" fillId="3" borderId="17" xfId="0" applyFont="1" applyFill="1" applyBorder="1" applyAlignment="1" applyProtection="1">
      <alignment horizontal="center" vertical="center"/>
      <protection locked="0"/>
    </xf>
    <xf numFmtId="0" fontId="76" fillId="3" borderId="18" xfId="0" applyFont="1" applyFill="1" applyBorder="1" applyAlignment="1" applyProtection="1">
      <alignment horizontal="center" vertical="center"/>
      <protection locked="0"/>
    </xf>
    <xf numFmtId="0" fontId="4" fillId="0" borderId="0" xfId="0" applyFont="1" applyAlignment="1" applyProtection="1">
      <alignment horizontal="center" vertical="center"/>
    </xf>
    <xf numFmtId="0" fontId="6" fillId="0" borderId="0" xfId="0" applyFont="1" applyAlignment="1" applyProtection="1">
      <alignment vertical="center"/>
    </xf>
    <xf numFmtId="0" fontId="46" fillId="0" borderId="0" xfId="0" applyFont="1" applyAlignment="1" applyProtection="1">
      <alignment vertical="center"/>
    </xf>
    <xf numFmtId="0" fontId="46" fillId="0" borderId="0" xfId="0" applyFont="1" applyAlignment="1" applyProtection="1">
      <alignment horizontal="center" vertical="center"/>
    </xf>
    <xf numFmtId="0" fontId="78" fillId="0" borderId="0" xfId="0" applyFont="1" applyAlignment="1" applyProtection="1">
      <alignment vertical="center"/>
    </xf>
    <xf numFmtId="0" fontId="4" fillId="3" borderId="1" xfId="0" applyFont="1" applyFill="1" applyBorder="1" applyAlignment="1" applyProtection="1">
      <alignment vertical="center"/>
      <protection locked="0"/>
    </xf>
    <xf numFmtId="8" fontId="8" fillId="0" borderId="3" xfId="0" applyNumberFormat="1" applyFont="1" applyBorder="1" applyAlignment="1" applyProtection="1">
      <alignment vertical="center"/>
    </xf>
    <xf numFmtId="166" fontId="4" fillId="0" borderId="0" xfId="0" applyNumberFormat="1" applyFont="1" applyFill="1" applyBorder="1" applyAlignment="1" applyProtection="1">
      <alignment vertical="center"/>
    </xf>
    <xf numFmtId="44" fontId="4" fillId="0" borderId="0" xfId="1" applyFont="1" applyFill="1" applyBorder="1" applyAlignment="1" applyProtection="1">
      <alignment horizontal="right" vertical="center"/>
    </xf>
    <xf numFmtId="0" fontId="10" fillId="0" borderId="19" xfId="0" applyFont="1" applyBorder="1" applyAlignment="1" applyProtection="1">
      <alignment vertical="center"/>
    </xf>
    <xf numFmtId="0" fontId="75" fillId="0" borderId="2" xfId="0" applyFont="1" applyBorder="1" applyAlignment="1" applyProtection="1">
      <alignment horizontal="center" vertical="center"/>
    </xf>
    <xf numFmtId="9" fontId="21" fillId="5" borderId="2" xfId="0" applyNumberFormat="1" applyFont="1" applyFill="1" applyBorder="1" applyAlignment="1" applyProtection="1">
      <alignment horizontal="center" vertical="center"/>
    </xf>
    <xf numFmtId="0" fontId="21" fillId="0" borderId="0" xfId="0" applyFont="1" applyAlignment="1" applyProtection="1">
      <alignment vertical="top"/>
    </xf>
    <xf numFmtId="0" fontId="85" fillId="0" borderId="0" xfId="0" applyFont="1" applyFill="1" applyBorder="1" applyAlignment="1" applyProtection="1">
      <alignment horizontal="left" vertical="top"/>
    </xf>
    <xf numFmtId="0" fontId="8" fillId="0" borderId="0" xfId="0" applyFont="1" applyFill="1" applyBorder="1" applyAlignment="1" applyProtection="1">
      <alignment horizontal="left"/>
    </xf>
    <xf numFmtId="0" fontId="4" fillId="3" borderId="3"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protection locked="0"/>
    </xf>
    <xf numFmtId="0" fontId="3" fillId="3" borderId="2" xfId="0" applyFont="1" applyFill="1" applyBorder="1" applyAlignment="1" applyProtection="1">
      <alignment horizontal="center" vertical="center" wrapText="1"/>
      <protection locked="0"/>
    </xf>
    <xf numFmtId="0" fontId="4" fillId="0" borderId="0" xfId="0" applyFont="1" applyBorder="1" applyAlignment="1">
      <alignment horizontal="left" vertical="center" wrapText="1"/>
    </xf>
    <xf numFmtId="44" fontId="4" fillId="0" borderId="0" xfId="1" applyFont="1" applyBorder="1" applyAlignment="1" applyProtection="1">
      <alignment vertical="center"/>
    </xf>
    <xf numFmtId="0" fontId="5" fillId="4" borderId="0" xfId="5" applyFill="1" applyAlignment="1" applyProtection="1">
      <alignment vertical="center"/>
    </xf>
    <xf numFmtId="0" fontId="32" fillId="4" borderId="0" xfId="5" applyFont="1" applyFill="1" applyAlignment="1" applyProtection="1">
      <alignment vertical="center"/>
    </xf>
    <xf numFmtId="0" fontId="5" fillId="4" borderId="0" xfId="5" applyFill="1" applyBorder="1" applyAlignment="1" applyProtection="1">
      <alignment vertical="center"/>
    </xf>
    <xf numFmtId="0" fontId="2" fillId="4" borderId="0" xfId="5" applyFont="1" applyFill="1" applyAlignment="1" applyProtection="1">
      <alignment vertical="center"/>
    </xf>
    <xf numFmtId="0" fontId="10" fillId="4" borderId="0" xfId="5" applyFont="1" applyFill="1" applyAlignment="1" applyProtection="1">
      <alignment vertical="center"/>
    </xf>
    <xf numFmtId="44" fontId="4" fillId="4" borderId="0" xfId="2" applyFont="1" applyFill="1" applyBorder="1" applyAlignment="1" applyProtection="1">
      <alignment horizontal="center" vertical="center"/>
    </xf>
    <xf numFmtId="0" fontId="4" fillId="4" borderId="0" xfId="5" applyFont="1" applyFill="1" applyBorder="1" applyAlignment="1" applyProtection="1">
      <alignment horizontal="center" vertical="center"/>
    </xf>
    <xf numFmtId="0" fontId="80" fillId="0" borderId="19" xfId="5" applyFont="1" applyFill="1" applyBorder="1" applyAlignment="1" applyProtection="1">
      <alignment vertical="center"/>
    </xf>
    <xf numFmtId="44" fontId="5" fillId="4" borderId="0" xfId="5" applyNumberFormat="1" applyFill="1" applyAlignment="1" applyProtection="1">
      <alignment vertical="center"/>
    </xf>
    <xf numFmtId="0" fontId="34" fillId="4" borderId="7" xfId="5" applyFont="1" applyFill="1" applyBorder="1" applyAlignment="1" applyProtection="1">
      <alignment vertical="center" wrapText="1"/>
    </xf>
    <xf numFmtId="0" fontId="8" fillId="4" borderId="8" xfId="5" applyFont="1" applyFill="1" applyBorder="1" applyAlignment="1">
      <alignment vertical="center" wrapText="1"/>
    </xf>
    <xf numFmtId="0" fontId="34" fillId="4" borderId="20" xfId="5" applyFont="1" applyFill="1" applyBorder="1" applyAlignment="1" applyProtection="1">
      <alignment vertical="center" wrapText="1"/>
    </xf>
    <xf numFmtId="0" fontId="8" fillId="4" borderId="6" xfId="5" applyFont="1" applyFill="1" applyBorder="1" applyAlignment="1">
      <alignment vertical="center" wrapText="1"/>
    </xf>
    <xf numFmtId="0" fontId="2" fillId="0" borderId="2" xfId="5" applyFont="1" applyBorder="1" applyAlignment="1" applyProtection="1">
      <alignment horizontal="center" vertical="center" wrapText="1"/>
    </xf>
    <xf numFmtId="0" fontId="2" fillId="0" borderId="1" xfId="5" applyFont="1" applyBorder="1" applyAlignment="1" applyProtection="1">
      <alignment horizontal="center" vertical="center"/>
    </xf>
    <xf numFmtId="0" fontId="2" fillId="0" borderId="2" xfId="5" applyFont="1" applyBorder="1" applyAlignment="1" applyProtection="1">
      <alignment horizontal="center" vertical="center"/>
    </xf>
    <xf numFmtId="0" fontId="4" fillId="4" borderId="0" xfId="4" applyFont="1" applyFill="1" applyBorder="1" applyAlignment="1" applyProtection="1">
      <alignment horizontal="center" vertical="center" wrapText="1"/>
    </xf>
    <xf numFmtId="0" fontId="5" fillId="4" borderId="0" xfId="4" applyFill="1" applyBorder="1" applyAlignment="1" applyProtection="1">
      <alignment vertical="center"/>
    </xf>
    <xf numFmtId="0" fontId="8" fillId="4" borderId="0" xfId="4" applyFont="1" applyFill="1" applyBorder="1" applyAlignment="1" applyProtection="1">
      <alignment horizontal="center" vertical="center" wrapText="1"/>
    </xf>
    <xf numFmtId="0" fontId="5" fillId="4" borderId="0" xfId="5" applyFont="1" applyFill="1" applyAlignment="1" applyProtection="1">
      <alignment vertical="center" wrapText="1"/>
    </xf>
    <xf numFmtId="0" fontId="5" fillId="4" borderId="0" xfId="4" applyFill="1" applyBorder="1" applyAlignment="1" applyProtection="1">
      <alignment horizontal="center" vertical="center"/>
    </xf>
    <xf numFmtId="0" fontId="13" fillId="4" borderId="0" xfId="4" applyFont="1" applyFill="1" applyBorder="1" applyAlignment="1" applyProtection="1">
      <alignment horizontal="center" vertical="center"/>
    </xf>
    <xf numFmtId="0" fontId="5" fillId="3" borderId="2" xfId="4" applyFill="1" applyBorder="1" applyAlignment="1" applyProtection="1">
      <alignment horizontal="center" vertical="center"/>
    </xf>
    <xf numFmtId="0" fontId="8" fillId="2" borderId="2" xfId="4" applyFont="1" applyFill="1" applyBorder="1" applyAlignment="1" applyProtection="1">
      <alignment horizontal="center" vertical="center" wrapText="1"/>
    </xf>
    <xf numFmtId="0" fontId="5" fillId="0" borderId="0" xfId="4" applyFill="1" applyBorder="1" applyAlignment="1" applyProtection="1">
      <alignment horizontal="center" vertical="center"/>
    </xf>
    <xf numFmtId="0" fontId="5" fillId="0" borderId="0" xfId="5" applyAlignment="1" applyProtection="1">
      <alignment vertical="center"/>
    </xf>
    <xf numFmtId="0" fontId="6" fillId="0" borderId="0" xfId="5" applyFont="1" applyAlignment="1" applyProtection="1">
      <alignment vertical="center"/>
    </xf>
    <xf numFmtId="0" fontId="18" fillId="0" borderId="0" xfId="5" applyFont="1" applyAlignment="1" applyProtection="1">
      <alignment horizontal="left" vertical="center"/>
    </xf>
    <xf numFmtId="0" fontId="21" fillId="0" borderId="0" xfId="5" applyFont="1" applyAlignment="1" applyProtection="1">
      <alignment horizontal="left" vertical="center"/>
    </xf>
    <xf numFmtId="0" fontId="30" fillId="0" borderId="0" xfId="5" applyFont="1" applyAlignment="1" applyProtection="1">
      <alignment vertical="center"/>
    </xf>
    <xf numFmtId="0" fontId="4" fillId="0" borderId="0" xfId="5" applyFont="1" applyAlignment="1" applyProtection="1">
      <alignment vertical="center"/>
    </xf>
    <xf numFmtId="0" fontId="2" fillId="0" borderId="0" xfId="5" applyFont="1" applyAlignment="1" applyProtection="1">
      <alignment vertical="center"/>
    </xf>
    <xf numFmtId="0" fontId="10" fillId="0" borderId="0" xfId="5" applyFont="1" applyAlignment="1" applyProtection="1">
      <alignment vertical="center"/>
    </xf>
    <xf numFmtId="0" fontId="5" fillId="0" borderId="0" xfId="5" applyBorder="1" applyAlignment="1" applyProtection="1">
      <alignment vertical="center" wrapText="1"/>
    </xf>
    <xf numFmtId="0" fontId="9" fillId="0" borderId="0" xfId="5" applyFont="1" applyBorder="1" applyAlignment="1" applyProtection="1">
      <alignment vertical="center" wrapText="1"/>
    </xf>
    <xf numFmtId="44" fontId="5" fillId="0" borderId="0" xfId="5" applyNumberFormat="1" applyAlignment="1" applyProtection="1">
      <alignment vertical="center"/>
    </xf>
    <xf numFmtId="0" fontId="43" fillId="0" borderId="0" xfId="5" applyFont="1" applyFill="1" applyBorder="1" applyAlignment="1" applyProtection="1">
      <alignment vertical="center"/>
    </xf>
    <xf numFmtId="0" fontId="5" fillId="0" borderId="0" xfId="5" applyFill="1" applyBorder="1" applyAlignment="1" applyProtection="1">
      <alignment vertical="center"/>
    </xf>
    <xf numFmtId="0" fontId="4" fillId="0" borderId="0" xfId="5" applyFont="1" applyFill="1" applyBorder="1" applyAlignment="1" applyProtection="1">
      <alignment vertical="center"/>
    </xf>
    <xf numFmtId="0" fontId="5" fillId="0" borderId="0" xfId="5" applyBorder="1" applyAlignment="1" applyProtection="1">
      <alignment vertical="center"/>
    </xf>
    <xf numFmtId="0" fontId="34" fillId="0" borderId="20" xfId="5" applyFont="1" applyBorder="1" applyAlignment="1" applyProtection="1">
      <alignment vertical="center" wrapText="1"/>
    </xf>
    <xf numFmtId="0" fontId="8" fillId="0" borderId="6" xfId="5" applyFont="1" applyBorder="1" applyAlignment="1">
      <alignment vertical="center" wrapText="1"/>
    </xf>
    <xf numFmtId="0" fontId="9" fillId="0" borderId="0" xfId="5" applyFont="1" applyAlignment="1" applyProtection="1">
      <alignment vertical="center"/>
    </xf>
    <xf numFmtId="0" fontId="34" fillId="0" borderId="2" xfId="5" applyFont="1" applyBorder="1" applyAlignment="1" applyProtection="1">
      <alignment vertical="center" wrapText="1"/>
    </xf>
    <xf numFmtId="0" fontId="8" fillId="0" borderId="2" xfId="5" applyFont="1" applyBorder="1" applyAlignment="1">
      <alignment vertical="center" wrapText="1"/>
    </xf>
    <xf numFmtId="0" fontId="34" fillId="0" borderId="21" xfId="5" applyFont="1" applyBorder="1" applyAlignment="1">
      <alignment vertical="center" wrapText="1"/>
    </xf>
    <xf numFmtId="0" fontId="8" fillId="0" borderId="8" xfId="5" applyFont="1" applyBorder="1" applyAlignment="1" applyProtection="1">
      <alignment vertical="center" wrapText="1"/>
    </xf>
    <xf numFmtId="0" fontId="34" fillId="0" borderId="7" xfId="5" applyFont="1" applyBorder="1" applyAlignment="1">
      <alignment vertical="center" wrapText="1"/>
    </xf>
    <xf numFmtId="0" fontId="3" fillId="0" borderId="0" xfId="5" applyFont="1" applyBorder="1" applyAlignment="1" applyProtection="1">
      <alignment horizontal="center" vertical="center" wrapText="1"/>
    </xf>
    <xf numFmtId="0" fontId="20" fillId="0" borderId="0" xfId="5" applyFont="1" applyAlignment="1" applyProtection="1">
      <alignment horizontal="center" vertical="center"/>
    </xf>
    <xf numFmtId="0" fontId="20" fillId="4" borderId="0" xfId="5" applyFont="1" applyFill="1" applyBorder="1" applyAlignment="1" applyProtection="1">
      <alignment horizontal="center" vertical="center"/>
    </xf>
    <xf numFmtId="44" fontId="4" fillId="0" borderId="0" xfId="5" applyNumberFormat="1" applyFont="1" applyBorder="1" applyAlignment="1" applyProtection="1">
      <alignment horizontal="center" vertical="center"/>
    </xf>
    <xf numFmtId="0" fontId="8" fillId="0" borderId="21" xfId="5" applyFont="1" applyBorder="1" applyAlignment="1">
      <alignment vertical="center" wrapText="1"/>
    </xf>
    <xf numFmtId="0" fontId="34" fillId="0" borderId="2" xfId="5" applyFont="1" applyFill="1" applyBorder="1" applyAlignment="1" applyProtection="1">
      <alignment vertical="center" wrapText="1"/>
    </xf>
    <xf numFmtId="0" fontId="8" fillId="0" borderId="2" xfId="5" applyFont="1" applyFill="1" applyBorder="1" applyAlignment="1">
      <alignment vertical="center" wrapText="1"/>
    </xf>
    <xf numFmtId="0" fontId="5" fillId="0" borderId="0" xfId="5" applyFont="1" applyAlignment="1" applyProtection="1">
      <alignment vertical="center" wrapText="1"/>
    </xf>
    <xf numFmtId="0" fontId="4" fillId="0" borderId="0" xfId="5" applyFont="1" applyFill="1" applyBorder="1" applyAlignment="1" applyProtection="1">
      <alignment horizontal="center" vertical="center"/>
    </xf>
    <xf numFmtId="0" fontId="5" fillId="0" borderId="0" xfId="5" applyFill="1" applyBorder="1" applyAlignment="1" applyProtection="1">
      <alignment vertical="center"/>
      <protection locked="0"/>
    </xf>
    <xf numFmtId="44" fontId="4" fillId="0" borderId="0" xfId="2" applyFont="1" applyFill="1" applyBorder="1" applyAlignment="1" applyProtection="1">
      <alignment horizontal="center" vertical="center"/>
    </xf>
    <xf numFmtId="0" fontId="5" fillId="4" borderId="0" xfId="5" applyFill="1" applyBorder="1" applyAlignment="1" applyProtection="1">
      <alignment vertical="center"/>
      <protection locked="0"/>
    </xf>
    <xf numFmtId="44" fontId="8" fillId="0" borderId="0" xfId="4" applyNumberFormat="1" applyFont="1" applyBorder="1" applyAlignment="1">
      <alignment vertical="center"/>
    </xf>
    <xf numFmtId="0" fontId="86" fillId="4" borderId="0" xfId="5" applyFont="1" applyFill="1" applyBorder="1" applyAlignment="1" applyProtection="1">
      <alignment horizontal="left" vertical="center"/>
    </xf>
    <xf numFmtId="0" fontId="8" fillId="4" borderId="0" xfId="5" applyFont="1" applyFill="1" applyBorder="1" applyAlignment="1" applyProtection="1">
      <alignment horizontal="left" vertical="center"/>
    </xf>
    <xf numFmtId="0" fontId="4" fillId="4" borderId="0" xfId="5" applyFont="1" applyFill="1" applyBorder="1" applyAlignment="1" applyProtection="1">
      <alignment horizontal="left" vertical="center"/>
    </xf>
    <xf numFmtId="0" fontId="80" fillId="0" borderId="0" xfId="5" applyFont="1" applyFill="1" applyBorder="1" applyAlignment="1" applyProtection="1">
      <alignment vertical="center"/>
    </xf>
    <xf numFmtId="0" fontId="13" fillId="4" borderId="0" xfId="5" applyFont="1" applyFill="1" applyBorder="1" applyAlignment="1" applyProtection="1">
      <alignment horizontal="center" vertical="center"/>
    </xf>
    <xf numFmtId="0" fontId="5" fillId="4" borderId="0" xfId="4" applyFill="1"/>
    <xf numFmtId="0" fontId="5" fillId="0" borderId="0" xfId="4"/>
    <xf numFmtId="0" fontId="104" fillId="8" borderId="0" xfId="0" applyFont="1" applyFill="1" applyAlignment="1">
      <alignment horizontal="left"/>
    </xf>
    <xf numFmtId="0" fontId="104" fillId="8" borderId="0" xfId="0" applyFont="1" applyFill="1"/>
    <xf numFmtId="0" fontId="105" fillId="0" borderId="0" xfId="0" applyFont="1" applyAlignment="1">
      <alignment horizontal="center" vertical="center" wrapText="1"/>
    </xf>
    <xf numFmtId="0" fontId="104" fillId="8" borderId="0" xfId="0" applyFont="1" applyFill="1" applyAlignment="1">
      <alignment horizontal="center" vertical="center" wrapText="1"/>
    </xf>
    <xf numFmtId="0" fontId="0" fillId="0" borderId="0" xfId="0" applyFill="1" applyAlignment="1" applyProtection="1">
      <alignment vertical="center"/>
    </xf>
    <xf numFmtId="0" fontId="104" fillId="0" borderId="0" xfId="0" applyFont="1" applyFill="1" applyAlignment="1">
      <alignment horizontal="left"/>
    </xf>
    <xf numFmtId="0" fontId="106" fillId="0" borderId="0" xfId="0" applyFont="1" applyFill="1" applyAlignment="1" applyProtection="1">
      <alignment horizontal="right" wrapText="1"/>
      <protection locked="0"/>
    </xf>
    <xf numFmtId="0" fontId="8" fillId="2" borderId="1" xfId="0" applyFont="1" applyFill="1" applyBorder="1" applyAlignment="1" applyProtection="1">
      <alignment horizontal="center" vertical="center"/>
    </xf>
    <xf numFmtId="0" fontId="6" fillId="10" borderId="0" xfId="5" applyFont="1" applyFill="1" applyAlignment="1" applyProtection="1">
      <alignment vertical="center"/>
    </xf>
    <xf numFmtId="0" fontId="8" fillId="0" borderId="0" xfId="0" applyFont="1" applyBorder="1" applyAlignment="1">
      <alignment horizontal="left" vertical="center" wrapText="1"/>
    </xf>
    <xf numFmtId="0" fontId="8" fillId="0" borderId="0" xfId="0" applyFont="1" applyBorder="1" applyAlignment="1" applyProtection="1">
      <alignment horizontal="center" vertical="center"/>
    </xf>
    <xf numFmtId="8" fontId="8" fillId="0" borderId="0" xfId="0" applyNumberFormat="1" applyFont="1" applyBorder="1" applyAlignment="1" applyProtection="1">
      <alignment vertical="center"/>
    </xf>
    <xf numFmtId="0" fontId="8" fillId="3" borderId="0" xfId="0" applyFont="1" applyFill="1" applyBorder="1" applyAlignment="1" applyProtection="1">
      <alignment horizontal="center" vertical="center"/>
      <protection locked="0"/>
    </xf>
    <xf numFmtId="44" fontId="8" fillId="0" borderId="0" xfId="1" applyFont="1" applyBorder="1" applyAlignment="1" applyProtection="1">
      <alignment horizontal="center" vertical="center"/>
    </xf>
    <xf numFmtId="0" fontId="18" fillId="0" borderId="0" xfId="0" applyFont="1" applyAlignment="1" applyProtection="1">
      <alignment vertical="top"/>
    </xf>
    <xf numFmtId="0" fontId="31" fillId="0" borderId="0" xfId="0" applyFont="1" applyFill="1" applyBorder="1" applyAlignment="1" applyProtection="1">
      <alignment vertical="center" wrapText="1"/>
    </xf>
    <xf numFmtId="0" fontId="93" fillId="0" borderId="0" xfId="0" applyFont="1" applyAlignment="1" applyProtection="1">
      <alignment vertical="center"/>
    </xf>
    <xf numFmtId="44" fontId="16" fillId="4" borderId="3" xfId="0" applyNumberFormat="1" applyFont="1" applyFill="1" applyBorder="1" applyAlignment="1" applyProtection="1">
      <alignment horizontal="center" vertical="center" wrapText="1"/>
    </xf>
    <xf numFmtId="0" fontId="2" fillId="0" borderId="0" xfId="0" applyFont="1" applyBorder="1" applyAlignment="1" applyProtection="1">
      <alignment horizontal="left"/>
    </xf>
    <xf numFmtId="0" fontId="2" fillId="0" borderId="0" xfId="0" applyFont="1" applyBorder="1" applyAlignment="1" applyProtection="1">
      <alignment horizontal="left" vertical="center"/>
    </xf>
    <xf numFmtId="0" fontId="14" fillId="11" borderId="2" xfId="0" applyFont="1" applyFill="1" applyBorder="1" applyAlignment="1" applyProtection="1">
      <alignment horizontal="left" vertical="center" wrapText="1"/>
    </xf>
    <xf numFmtId="0" fontId="104" fillId="9" borderId="133" xfId="0" applyFont="1" applyFill="1" applyBorder="1" applyAlignment="1" applyProtection="1">
      <alignment vertical="center"/>
    </xf>
    <xf numFmtId="0" fontId="104" fillId="9" borderId="134" xfId="0" applyFont="1" applyFill="1" applyBorder="1" applyAlignment="1" applyProtection="1">
      <alignment vertical="center"/>
    </xf>
    <xf numFmtId="0" fontId="107" fillId="0" borderId="26" xfId="0" applyFont="1" applyBorder="1" applyAlignment="1">
      <alignment horizontal="center" vertical="top" wrapText="1"/>
    </xf>
    <xf numFmtId="0" fontId="107" fillId="0" borderId="0" xfId="0" applyFont="1" applyBorder="1" applyAlignment="1">
      <alignment horizontal="center" vertical="top" wrapText="1"/>
    </xf>
    <xf numFmtId="0" fontId="107" fillId="0" borderId="27" xfId="0" applyFont="1" applyBorder="1" applyAlignment="1">
      <alignment horizontal="center" vertical="top" wrapText="1"/>
    </xf>
    <xf numFmtId="0" fontId="104" fillId="0" borderId="0" xfId="0" applyFont="1" applyBorder="1" applyAlignment="1" applyProtection="1">
      <alignment vertical="center"/>
    </xf>
    <xf numFmtId="169" fontId="104" fillId="0" borderId="0" xfId="0" applyNumberFormat="1" applyFont="1" applyFill="1" applyBorder="1" applyAlignment="1" applyProtection="1">
      <alignment horizontal="center" vertical="center"/>
    </xf>
    <xf numFmtId="170" fontId="104" fillId="0" borderId="0" xfId="0" applyNumberFormat="1" applyFont="1" applyFill="1" applyBorder="1" applyAlignment="1" applyProtection="1">
      <alignment vertical="center"/>
    </xf>
    <xf numFmtId="0" fontId="104" fillId="0" borderId="27" xfId="0" applyFont="1" applyFill="1" applyBorder="1" applyAlignment="1" applyProtection="1">
      <alignment vertical="center"/>
    </xf>
    <xf numFmtId="0" fontId="107" fillId="0" borderId="26"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wrapText="1"/>
    </xf>
    <xf numFmtId="0" fontId="104" fillId="8" borderId="0" xfId="0" applyFont="1" applyFill="1" applyBorder="1"/>
    <xf numFmtId="0" fontId="104" fillId="0" borderId="0" xfId="0" applyFont="1" applyFill="1" applyBorder="1" applyAlignment="1" applyProtection="1">
      <alignment vertical="center"/>
    </xf>
    <xf numFmtId="0" fontId="104" fillId="0" borderId="0" xfId="0" applyFont="1" applyFill="1" applyBorder="1" applyAlignment="1" applyProtection="1">
      <alignment vertical="center" wrapText="1"/>
    </xf>
    <xf numFmtId="0" fontId="104" fillId="9" borderId="135" xfId="0" applyFont="1" applyFill="1" applyBorder="1" applyAlignment="1" applyProtection="1">
      <alignment vertical="center"/>
    </xf>
    <xf numFmtId="0" fontId="104" fillId="0" borderId="4" xfId="0" applyFont="1" applyFill="1" applyBorder="1" applyAlignment="1" applyProtection="1">
      <alignment vertical="center"/>
    </xf>
    <xf numFmtId="0" fontId="104" fillId="0" borderId="4" xfId="0" applyFont="1" applyFill="1" applyBorder="1" applyAlignment="1" applyProtection="1">
      <alignment vertical="center" wrapText="1"/>
    </xf>
    <xf numFmtId="0" fontId="108" fillId="0" borderId="28" xfId="0" applyFont="1" applyBorder="1" applyAlignment="1" applyProtection="1">
      <alignment horizontal="center" vertical="center"/>
    </xf>
    <xf numFmtId="0" fontId="104" fillId="0" borderId="29" xfId="0" applyFont="1" applyFill="1" applyBorder="1" applyAlignment="1" applyProtection="1">
      <alignment vertical="center"/>
    </xf>
    <xf numFmtId="0" fontId="104" fillId="0" borderId="30" xfId="0" applyFont="1" applyFill="1" applyBorder="1" applyAlignment="1" applyProtection="1">
      <alignment vertical="center" wrapText="1"/>
    </xf>
    <xf numFmtId="0" fontId="104" fillId="9" borderId="136" xfId="0" applyFont="1" applyFill="1" applyBorder="1" applyAlignment="1" applyProtection="1">
      <alignment vertical="center"/>
    </xf>
    <xf numFmtId="0" fontId="104" fillId="9" borderId="138" xfId="0" applyFont="1" applyFill="1" applyBorder="1" applyAlignment="1" applyProtection="1">
      <alignment vertical="center"/>
    </xf>
    <xf numFmtId="0" fontId="104" fillId="0" borderId="26" xfId="0" applyFont="1" applyFill="1" applyBorder="1" applyAlignment="1" applyProtection="1">
      <alignment vertical="center"/>
    </xf>
    <xf numFmtId="0" fontId="104" fillId="0" borderId="0" xfId="0" applyFont="1" applyFill="1" applyBorder="1" applyAlignment="1" applyProtection="1">
      <alignment horizontal="left" vertical="center"/>
    </xf>
    <xf numFmtId="0" fontId="104" fillId="8" borderId="26" xfId="0" applyFont="1" applyFill="1" applyBorder="1" applyAlignment="1">
      <alignment horizontal="left"/>
    </xf>
    <xf numFmtId="0" fontId="104" fillId="8" borderId="0" xfId="0" applyFont="1" applyFill="1" applyBorder="1" applyAlignment="1">
      <alignment horizontal="center" vertical="center" wrapText="1"/>
    </xf>
    <xf numFmtId="0" fontId="0" fillId="0" borderId="0" xfId="0" applyBorder="1"/>
    <xf numFmtId="0" fontId="109" fillId="0" borderId="0" xfId="0" applyFont="1" applyFill="1" applyBorder="1" applyAlignment="1" applyProtection="1">
      <alignment vertical="center"/>
    </xf>
    <xf numFmtId="0" fontId="46" fillId="0" borderId="0" xfId="0" applyFont="1" applyFill="1" applyBorder="1" applyAlignment="1" applyProtection="1">
      <alignment vertical="center" wrapText="1"/>
    </xf>
    <xf numFmtId="0" fontId="46" fillId="12" borderId="33" xfId="0" applyFont="1" applyFill="1" applyBorder="1" applyAlignment="1" applyProtection="1">
      <protection locked="0"/>
    </xf>
    <xf numFmtId="0" fontId="46" fillId="12" borderId="34" xfId="0" applyFont="1" applyFill="1" applyBorder="1" applyAlignment="1" applyProtection="1">
      <alignment horizontal="center" vertical="center" wrapText="1"/>
      <protection locked="0"/>
    </xf>
    <xf numFmtId="0" fontId="106" fillId="13" borderId="35" xfId="0" applyFont="1" applyFill="1" applyBorder="1" applyAlignment="1" applyProtection="1">
      <alignment horizontal="right" wrapText="1"/>
      <protection locked="0"/>
    </xf>
    <xf numFmtId="44" fontId="4" fillId="0" borderId="0" xfId="0" applyNumberFormat="1" applyFont="1" applyBorder="1" applyAlignment="1" applyProtection="1">
      <alignment horizontal="right" vertical="center"/>
    </xf>
    <xf numFmtId="2" fontId="4" fillId="0" borderId="2" xfId="0" applyNumberFormat="1" applyFont="1" applyBorder="1" applyAlignment="1" applyProtection="1">
      <alignment horizontal="center" vertical="center"/>
    </xf>
    <xf numFmtId="0" fontId="4" fillId="0" borderId="2" xfId="0" applyFont="1" applyBorder="1" applyAlignment="1" applyProtection="1">
      <alignment vertical="center"/>
    </xf>
    <xf numFmtId="44" fontId="4" fillId="0" borderId="6" xfId="2" applyFont="1" applyBorder="1" applyAlignment="1" applyProtection="1">
      <alignment horizontal="right" vertical="center"/>
    </xf>
    <xf numFmtId="0" fontId="25" fillId="4" borderId="0" xfId="0" applyFont="1" applyFill="1" applyBorder="1" applyAlignment="1" applyProtection="1">
      <alignment horizontal="center" vertical="center"/>
    </xf>
    <xf numFmtId="0" fontId="13" fillId="3" borderId="5" xfId="0" applyFont="1" applyFill="1" applyBorder="1" applyAlignment="1" applyProtection="1">
      <alignment vertical="center"/>
    </xf>
    <xf numFmtId="0" fontId="13" fillId="3" borderId="3" xfId="0" applyFont="1" applyFill="1" applyBorder="1" applyAlignment="1" applyProtection="1">
      <alignment vertical="center"/>
    </xf>
    <xf numFmtId="0" fontId="8" fillId="4" borderId="0" xfId="0" applyNumberFormat="1" applyFont="1" applyFill="1" applyBorder="1" applyAlignment="1" applyProtection="1">
      <alignment horizontal="center" vertical="center" wrapText="1"/>
    </xf>
    <xf numFmtId="0" fontId="0" fillId="0" borderId="0" xfId="0" applyNumberFormat="1" applyAlignment="1" applyProtection="1">
      <alignment vertical="center"/>
    </xf>
    <xf numFmtId="0" fontId="2" fillId="0" borderId="1" xfId="0" applyNumberFormat="1" applyFont="1" applyBorder="1" applyAlignment="1" applyProtection="1">
      <alignment vertical="center"/>
    </xf>
    <xf numFmtId="0" fontId="2" fillId="0" borderId="0" xfId="0" applyNumberFormat="1" applyFont="1" applyBorder="1" applyAlignment="1" applyProtection="1">
      <alignment vertical="center"/>
    </xf>
    <xf numFmtId="0" fontId="0" fillId="4" borderId="0" xfId="0" applyNumberFormat="1" applyFill="1" applyAlignment="1" applyProtection="1">
      <alignment vertical="center"/>
    </xf>
    <xf numFmtId="0" fontId="16" fillId="4" borderId="0" xfId="0" applyNumberFormat="1" applyFont="1" applyFill="1" applyBorder="1" applyAlignment="1" applyProtection="1">
      <alignment horizontal="center" vertical="center" wrapText="1"/>
    </xf>
    <xf numFmtId="0" fontId="13" fillId="0" borderId="0" xfId="0" applyNumberFormat="1" applyFont="1" applyAlignment="1" applyProtection="1">
      <alignment vertical="center"/>
    </xf>
    <xf numFmtId="0" fontId="2" fillId="0" borderId="0" xfId="0" applyNumberFormat="1" applyFont="1" applyBorder="1" applyAlignment="1" applyProtection="1">
      <alignment horizontal="left"/>
    </xf>
    <xf numFmtId="0" fontId="4" fillId="3" borderId="0" xfId="5" applyFont="1" applyFill="1" applyBorder="1" applyAlignment="1" applyProtection="1">
      <alignment horizontal="center" vertical="center"/>
      <protection locked="0"/>
    </xf>
    <xf numFmtId="0" fontId="13" fillId="3" borderId="1" xfId="0" applyFont="1" applyFill="1" applyBorder="1" applyAlignment="1" applyProtection="1">
      <alignment horizontal="center" vertical="center"/>
    </xf>
    <xf numFmtId="0" fontId="13" fillId="3" borderId="5" xfId="0" applyFont="1" applyFill="1" applyBorder="1" applyAlignment="1" applyProtection="1">
      <alignment horizontal="center" vertical="center"/>
    </xf>
    <xf numFmtId="168" fontId="4" fillId="0" borderId="0" xfId="5" applyNumberFormat="1" applyFont="1" applyBorder="1" applyAlignment="1" applyProtection="1">
      <alignment horizontal="center" vertical="center"/>
    </xf>
    <xf numFmtId="0" fontId="4" fillId="4" borderId="0" xfId="5" applyFont="1" applyFill="1" applyAlignment="1" applyProtection="1">
      <alignment vertical="center"/>
    </xf>
    <xf numFmtId="0" fontId="21" fillId="4" borderId="0" xfId="5" applyFont="1" applyFill="1" applyAlignment="1" applyProtection="1">
      <alignment horizontal="left" vertical="center"/>
    </xf>
    <xf numFmtId="0" fontId="18" fillId="4" borderId="0" xfId="5" applyFont="1" applyFill="1" applyAlignment="1" applyProtection="1">
      <alignment horizontal="left" vertical="center"/>
    </xf>
    <xf numFmtId="0" fontId="8" fillId="10" borderId="36" xfId="0" applyFont="1" applyFill="1" applyBorder="1" applyAlignment="1">
      <alignment wrapText="1"/>
    </xf>
    <xf numFmtId="0" fontId="34" fillId="10" borderId="37" xfId="0" applyFont="1" applyFill="1" applyBorder="1" applyAlignment="1">
      <alignment wrapText="1"/>
    </xf>
    <xf numFmtId="0" fontId="110" fillId="0" borderId="0" xfId="5" applyFont="1" applyFill="1" applyAlignment="1" applyProtection="1">
      <alignment vertical="center"/>
    </xf>
    <xf numFmtId="0" fontId="98" fillId="0" borderId="0" xfId="5" applyFont="1" applyAlignment="1" applyProtection="1"/>
    <xf numFmtId="0" fontId="34" fillId="0" borderId="0" xfId="5" applyFont="1" applyBorder="1" applyAlignment="1" applyProtection="1">
      <alignment vertical="center" wrapText="1"/>
    </xf>
    <xf numFmtId="0" fontId="8" fillId="0" borderId="0" xfId="5" applyFont="1" applyFill="1" applyBorder="1" applyAlignment="1" applyProtection="1">
      <alignment horizontal="center" vertical="center"/>
    </xf>
    <xf numFmtId="0" fontId="2" fillId="0" borderId="0" xfId="5" applyFont="1" applyBorder="1" applyAlignment="1" applyProtection="1">
      <alignment horizontal="center" vertical="center"/>
    </xf>
    <xf numFmtId="0" fontId="2" fillId="0" borderId="0" xfId="5" applyFont="1" applyBorder="1" applyAlignment="1" applyProtection="1">
      <alignment horizontal="center" vertical="center" wrapText="1"/>
    </xf>
    <xf numFmtId="0" fontId="8" fillId="0" borderId="0" xfId="5" applyFont="1" applyBorder="1" applyAlignment="1">
      <alignment vertical="center" wrapText="1"/>
    </xf>
    <xf numFmtId="165" fontId="8" fillId="0" borderId="0" xfId="2" applyNumberFormat="1" applyFont="1" applyBorder="1" applyAlignment="1" applyProtection="1">
      <alignment horizontal="center" vertical="center"/>
    </xf>
    <xf numFmtId="0" fontId="93" fillId="0" borderId="0" xfId="5" applyFont="1" applyFill="1" applyAlignment="1" applyProtection="1">
      <alignment vertical="center"/>
    </xf>
    <xf numFmtId="0" fontId="93" fillId="4" borderId="0" xfId="4" applyFont="1" applyFill="1" applyBorder="1" applyAlignment="1" applyProtection="1">
      <alignment vertical="center"/>
    </xf>
    <xf numFmtId="0" fontId="93" fillId="4" borderId="0" xfId="4" applyFont="1" applyFill="1" applyBorder="1" applyAlignment="1" applyProtection="1">
      <alignment vertical="center"/>
      <protection locked="0"/>
    </xf>
    <xf numFmtId="0" fontId="93" fillId="4" borderId="0" xfId="4" applyFont="1" applyFill="1" applyBorder="1" applyAlignment="1">
      <alignment vertical="center"/>
    </xf>
    <xf numFmtId="0" fontId="4" fillId="0" borderId="0" xfId="5" applyFont="1" applyBorder="1" applyAlignment="1" applyProtection="1">
      <alignment horizontal="center" vertical="center"/>
    </xf>
    <xf numFmtId="0" fontId="9" fillId="4" borderId="0" xfId="5" applyFont="1" applyFill="1" applyBorder="1" applyAlignment="1" applyProtection="1">
      <alignment vertical="center"/>
    </xf>
    <xf numFmtId="0" fontId="45" fillId="0" borderId="0" xfId="5" applyFont="1" applyBorder="1" applyAlignment="1" applyProtection="1">
      <alignment horizontal="center" vertical="center" wrapText="1"/>
    </xf>
    <xf numFmtId="0" fontId="9" fillId="14" borderId="1" xfId="5" applyFont="1" applyFill="1" applyBorder="1" applyAlignment="1" applyProtection="1">
      <alignment vertical="center"/>
    </xf>
    <xf numFmtId="0" fontId="5" fillId="14" borderId="5" xfId="5" applyFill="1" applyBorder="1" applyAlignment="1" applyProtection="1">
      <alignment vertical="center"/>
    </xf>
    <xf numFmtId="0" fontId="5" fillId="14" borderId="3" xfId="5" applyFill="1" applyBorder="1" applyAlignment="1" applyProtection="1">
      <alignment vertical="center"/>
    </xf>
    <xf numFmtId="0" fontId="2" fillId="14" borderId="5" xfId="5" applyFont="1" applyFill="1" applyBorder="1" applyAlignment="1" applyProtection="1">
      <alignment horizontal="center" vertical="center"/>
    </xf>
    <xf numFmtId="0" fontId="5" fillId="14" borderId="1" xfId="5" applyFill="1" applyBorder="1" applyAlignment="1" applyProtection="1">
      <alignment vertical="center"/>
    </xf>
    <xf numFmtId="0" fontId="99" fillId="14" borderId="5" xfId="5" applyFont="1" applyFill="1" applyBorder="1" applyAlignment="1" applyProtection="1"/>
    <xf numFmtId="0" fontId="2" fillId="14" borderId="3" xfId="5" applyFont="1" applyFill="1" applyBorder="1" applyAlignment="1" applyProtection="1">
      <alignment horizontal="center" vertical="center" wrapText="1"/>
    </xf>
    <xf numFmtId="0" fontId="9" fillId="15" borderId="1" xfId="5" applyFont="1" applyFill="1" applyBorder="1" applyAlignment="1" applyProtection="1">
      <alignment vertical="center"/>
    </xf>
    <xf numFmtId="0" fontId="18" fillId="15" borderId="5" xfId="5" applyFont="1" applyFill="1" applyBorder="1" applyAlignment="1" applyProtection="1">
      <alignment vertical="center" wrapText="1"/>
    </xf>
    <xf numFmtId="0" fontId="14" fillId="0" borderId="2" xfId="5" applyFont="1" applyBorder="1" applyAlignment="1" applyProtection="1">
      <alignment horizontal="center" vertical="center"/>
    </xf>
    <xf numFmtId="0" fontId="14" fillId="0" borderId="2" xfId="5" applyFont="1" applyBorder="1" applyAlignment="1" applyProtection="1">
      <alignment horizontal="center" vertical="center" wrapText="1"/>
    </xf>
    <xf numFmtId="0" fontId="46" fillId="0" borderId="6" xfId="5" applyFont="1" applyBorder="1" applyAlignment="1">
      <alignment vertical="center" wrapText="1"/>
    </xf>
    <xf numFmtId="0" fontId="46" fillId="0" borderId="0" xfId="5" applyFont="1" applyBorder="1" applyAlignment="1">
      <alignment vertical="center" wrapText="1"/>
    </xf>
    <xf numFmtId="0" fontId="5" fillId="4" borderId="0" xfId="4" applyFill="1" applyBorder="1" applyAlignment="1" applyProtection="1">
      <alignment vertical="center"/>
      <protection locked="0"/>
    </xf>
    <xf numFmtId="0" fontId="5" fillId="4" borderId="0" xfId="4" applyFill="1" applyBorder="1" applyAlignment="1">
      <alignment vertical="center"/>
    </xf>
    <xf numFmtId="0" fontId="46" fillId="2" borderId="2" xfId="4" applyFont="1" applyFill="1" applyBorder="1" applyAlignment="1" applyProtection="1">
      <alignment horizontal="center" vertical="center" wrapText="1"/>
    </xf>
    <xf numFmtId="0" fontId="100" fillId="3" borderId="2" xfId="4" applyFont="1" applyFill="1" applyBorder="1" applyAlignment="1" applyProtection="1">
      <alignment horizontal="center" vertical="center"/>
    </xf>
    <xf numFmtId="0" fontId="46" fillId="4" borderId="0" xfId="4" applyFont="1" applyFill="1" applyBorder="1" applyAlignment="1" applyProtection="1">
      <alignment horizontal="center" vertical="center" wrapText="1"/>
    </xf>
    <xf numFmtId="0" fontId="46" fillId="4" borderId="0" xfId="4" applyFont="1" applyFill="1" applyBorder="1" applyAlignment="1" applyProtection="1">
      <alignment horizontal="center" vertical="center"/>
    </xf>
    <xf numFmtId="0" fontId="100" fillId="4" borderId="0" xfId="4" applyFont="1" applyFill="1" applyBorder="1" applyAlignment="1" applyProtection="1">
      <alignment horizontal="center" vertical="center"/>
    </xf>
    <xf numFmtId="0" fontId="14" fillId="14" borderId="1" xfId="5" applyFont="1" applyFill="1" applyBorder="1" applyAlignment="1" applyProtection="1">
      <alignment vertical="center"/>
    </xf>
    <xf numFmtId="0" fontId="100" fillId="14" borderId="5" xfId="5" applyFont="1" applyFill="1" applyBorder="1" applyAlignment="1" applyProtection="1">
      <alignment vertical="center"/>
    </xf>
    <xf numFmtId="0" fontId="100" fillId="14" borderId="3" xfId="5" applyFont="1" applyFill="1" applyBorder="1" applyAlignment="1" applyProtection="1">
      <alignment vertical="center"/>
    </xf>
    <xf numFmtId="0" fontId="14" fillId="0" borderId="0" xfId="5" applyFont="1" applyBorder="1" applyAlignment="1" applyProtection="1">
      <alignment horizontal="center" vertical="center" wrapText="1"/>
    </xf>
    <xf numFmtId="0" fontId="100" fillId="0" borderId="0" xfId="5" applyFont="1" applyAlignment="1" applyProtection="1">
      <alignment vertical="center"/>
    </xf>
    <xf numFmtId="0" fontId="47" fillId="0" borderId="20" xfId="5" applyFont="1" applyBorder="1" applyAlignment="1" applyProtection="1">
      <alignment vertical="center" wrapText="1"/>
    </xf>
    <xf numFmtId="0" fontId="100" fillId="4" borderId="0" xfId="5" applyFont="1" applyFill="1" applyBorder="1" applyAlignment="1" applyProtection="1">
      <alignment vertical="center"/>
    </xf>
    <xf numFmtId="0" fontId="100" fillId="4" borderId="0" xfId="5" applyFont="1" applyFill="1" applyAlignment="1" applyProtection="1">
      <alignment vertical="center"/>
    </xf>
    <xf numFmtId="0" fontId="46" fillId="0" borderId="5" xfId="5" applyFont="1" applyBorder="1" applyAlignment="1" applyProtection="1">
      <alignment horizontal="center" vertical="center"/>
    </xf>
    <xf numFmtId="0" fontId="46" fillId="0" borderId="38" xfId="5" applyFont="1" applyFill="1" applyBorder="1" applyAlignment="1" applyProtection="1">
      <alignment horizontal="center" vertical="center"/>
      <protection locked="0"/>
    </xf>
    <xf numFmtId="0" fontId="46" fillId="0" borderId="39" xfId="5" applyFont="1" applyFill="1" applyBorder="1" applyAlignment="1" applyProtection="1">
      <alignment horizontal="center" vertical="center"/>
      <protection locked="0"/>
    </xf>
    <xf numFmtId="0" fontId="46" fillId="0" borderId="40" xfId="5" applyFont="1" applyFill="1" applyBorder="1" applyAlignment="1" applyProtection="1">
      <alignment horizontal="center" vertical="center"/>
      <protection locked="0"/>
    </xf>
    <xf numFmtId="168" fontId="46" fillId="0" borderId="5" xfId="5" applyNumberFormat="1" applyFont="1" applyFill="1" applyBorder="1" applyAlignment="1" applyProtection="1">
      <alignment horizontal="center" vertical="center"/>
    </xf>
    <xf numFmtId="0" fontId="9" fillId="0" borderId="2" xfId="5" applyFont="1" applyBorder="1" applyAlignment="1" applyProtection="1">
      <alignment horizontal="center" vertical="center" wrapText="1"/>
    </xf>
    <xf numFmtId="0" fontId="14" fillId="0" borderId="0" xfId="5" applyFont="1" applyFill="1" applyBorder="1" applyAlignment="1" applyProtection="1">
      <alignment horizontal="center" vertical="center" wrapText="1"/>
    </xf>
    <xf numFmtId="0" fontId="13" fillId="2" borderId="2" xfId="4" applyFont="1" applyFill="1" applyBorder="1" applyAlignment="1" applyProtection="1">
      <alignment horizontal="center" vertical="center" wrapText="1"/>
    </xf>
    <xf numFmtId="0" fontId="5" fillId="3" borderId="2" xfId="4" applyFont="1" applyFill="1" applyBorder="1" applyAlignment="1" applyProtection="1">
      <alignment horizontal="center" vertical="center"/>
    </xf>
    <xf numFmtId="0" fontId="13" fillId="4" borderId="0" xfId="4" applyFont="1" applyFill="1" applyBorder="1" applyAlignment="1" applyProtection="1">
      <alignment horizontal="center" vertical="center" wrapText="1"/>
    </xf>
    <xf numFmtId="0" fontId="5" fillId="4" borderId="0" xfId="4" applyFont="1" applyFill="1" applyBorder="1" applyAlignment="1" applyProtection="1">
      <alignment horizontal="center" vertical="center"/>
    </xf>
    <xf numFmtId="0" fontId="5" fillId="4" borderId="0" xfId="5" applyFont="1" applyFill="1" applyAlignment="1" applyProtection="1">
      <alignment vertical="center"/>
    </xf>
    <xf numFmtId="0" fontId="13" fillId="4" borderId="0" xfId="5" applyFont="1" applyFill="1" applyBorder="1" applyAlignment="1" applyProtection="1">
      <alignment vertical="center"/>
    </xf>
    <xf numFmtId="44" fontId="13" fillId="4" borderId="0" xfId="2" applyFont="1" applyFill="1" applyBorder="1" applyAlignment="1" applyProtection="1">
      <alignment horizontal="center" vertical="center"/>
    </xf>
    <xf numFmtId="0" fontId="5" fillId="4" borderId="0" xfId="5" applyFont="1" applyFill="1" applyBorder="1" applyAlignment="1" applyProtection="1">
      <alignment vertical="center"/>
      <protection locked="0"/>
    </xf>
    <xf numFmtId="0" fontId="7" fillId="4" borderId="0" xfId="5" applyFont="1" applyFill="1" applyAlignment="1" applyProtection="1">
      <alignment vertical="center"/>
    </xf>
    <xf numFmtId="0" fontId="5" fillId="4" borderId="0" xfId="5" applyFont="1" applyFill="1" applyBorder="1" applyAlignment="1" applyProtection="1">
      <alignment vertical="center"/>
    </xf>
    <xf numFmtId="0" fontId="14" fillId="14" borderId="5" xfId="5" applyFont="1" applyFill="1" applyBorder="1" applyAlignment="1" applyProtection="1">
      <alignment horizontal="center" vertical="center" wrapText="1"/>
    </xf>
    <xf numFmtId="0" fontId="14" fillId="14" borderId="3" xfId="5" applyFont="1" applyFill="1" applyBorder="1" applyAlignment="1" applyProtection="1">
      <alignment horizontal="center" vertical="center"/>
    </xf>
    <xf numFmtId="0" fontId="14" fillId="0" borderId="19" xfId="5" applyFont="1" applyBorder="1" applyAlignment="1" applyProtection="1">
      <alignment horizontal="center" vertical="center"/>
    </xf>
    <xf numFmtId="0" fontId="14" fillId="0" borderId="4" xfId="5" applyFont="1" applyBorder="1" applyAlignment="1" applyProtection="1">
      <alignment vertical="center"/>
    </xf>
    <xf numFmtId="0" fontId="14" fillId="14" borderId="5" xfId="5" applyFont="1" applyFill="1" applyBorder="1" applyAlignment="1" applyProtection="1">
      <alignment vertical="center"/>
    </xf>
    <xf numFmtId="0" fontId="46" fillId="14" borderId="3" xfId="5" applyFont="1" applyFill="1" applyBorder="1" applyAlignment="1" applyProtection="1">
      <alignment horizontal="center" vertical="center"/>
    </xf>
    <xf numFmtId="0" fontId="13" fillId="4" borderId="0" xfId="5" applyFont="1" applyFill="1" applyBorder="1" applyAlignment="1" applyProtection="1">
      <alignment horizontal="center" vertical="center"/>
      <protection locked="0"/>
    </xf>
    <xf numFmtId="44" fontId="13" fillId="0" borderId="0" xfId="4" applyNumberFormat="1" applyFont="1" applyBorder="1" applyAlignment="1">
      <alignment horizontal="center" vertical="center"/>
    </xf>
    <xf numFmtId="0" fontId="7" fillId="4" borderId="0" xfId="5" applyFont="1" applyFill="1" applyBorder="1" applyAlignment="1" applyProtection="1">
      <alignment vertical="center" wrapText="1"/>
    </xf>
    <xf numFmtId="0" fontId="32" fillId="4" borderId="0" xfId="5" applyFont="1" applyFill="1" applyBorder="1" applyAlignment="1" applyProtection="1">
      <alignment vertical="center"/>
    </xf>
    <xf numFmtId="0" fontId="14" fillId="0" borderId="1" xfId="5" applyFont="1" applyBorder="1" applyAlignment="1" applyProtection="1">
      <alignment horizontal="center" vertical="center"/>
    </xf>
    <xf numFmtId="0" fontId="100" fillId="3" borderId="41" xfId="5" applyFont="1" applyFill="1" applyBorder="1" applyAlignment="1" applyProtection="1">
      <alignment horizontal="center" vertical="center"/>
      <protection locked="0" hidden="1"/>
    </xf>
    <xf numFmtId="0" fontId="100" fillId="3" borderId="42" xfId="5" applyFont="1" applyFill="1" applyBorder="1" applyAlignment="1" applyProtection="1">
      <alignment horizontal="center" vertical="center"/>
      <protection locked="0" hidden="1"/>
    </xf>
    <xf numFmtId="0" fontId="46" fillId="4" borderId="0" xfId="5" applyFont="1" applyFill="1" applyBorder="1" applyAlignment="1" applyProtection="1">
      <alignment horizontal="center" vertical="center"/>
    </xf>
    <xf numFmtId="0" fontId="100" fillId="4" borderId="0" xfId="5" applyFont="1" applyFill="1" applyBorder="1" applyAlignment="1" applyProtection="1">
      <alignment vertical="center" wrapText="1"/>
    </xf>
    <xf numFmtId="8" fontId="46" fillId="4" borderId="0" xfId="5" applyNumberFormat="1" applyFont="1" applyFill="1" applyBorder="1" applyAlignment="1" applyProtection="1">
      <alignment horizontal="center" vertical="center"/>
    </xf>
    <xf numFmtId="0" fontId="100" fillId="4" borderId="0" xfId="5" applyFont="1" applyFill="1" applyBorder="1" applyAlignment="1" applyProtection="1">
      <alignment horizontal="center" vertical="center"/>
      <protection locked="0" hidden="1"/>
    </xf>
    <xf numFmtId="168" fontId="46" fillId="4" borderId="0" xfId="5" applyNumberFormat="1" applyFont="1" applyFill="1" applyBorder="1" applyAlignment="1" applyProtection="1">
      <alignment horizontal="center" vertical="center"/>
    </xf>
    <xf numFmtId="44" fontId="46" fillId="4" borderId="0" xfId="5" applyNumberFormat="1" applyFont="1" applyFill="1" applyBorder="1" applyAlignment="1" applyProtection="1">
      <alignment horizontal="center" vertical="center"/>
    </xf>
    <xf numFmtId="44" fontId="100" fillId="4" borderId="22" xfId="5" applyNumberFormat="1" applyFont="1" applyFill="1" applyBorder="1" applyAlignment="1" applyProtection="1">
      <alignment vertical="center"/>
    </xf>
    <xf numFmtId="44" fontId="100" fillId="4" borderId="2" xfId="5" applyNumberFormat="1" applyFont="1" applyFill="1" applyBorder="1" applyAlignment="1" applyProtection="1">
      <alignment vertical="center"/>
    </xf>
    <xf numFmtId="0" fontId="34" fillId="0" borderId="2" xfId="5" applyFont="1" applyBorder="1" applyAlignment="1">
      <alignment vertical="center" wrapText="1"/>
    </xf>
    <xf numFmtId="44" fontId="4" fillId="0" borderId="6" xfId="5" applyNumberFormat="1" applyFont="1" applyBorder="1" applyAlignment="1" applyProtection="1">
      <alignment horizontal="center" vertical="center"/>
    </xf>
    <xf numFmtId="44" fontId="4" fillId="0" borderId="7" xfId="5" applyNumberFormat="1" applyFont="1" applyBorder="1" applyAlignment="1" applyProtection="1">
      <alignment horizontal="center" vertical="center"/>
    </xf>
    <xf numFmtId="0" fontId="5" fillId="0" borderId="2" xfId="5" applyBorder="1" applyAlignment="1" applyProtection="1">
      <alignment vertical="center"/>
    </xf>
    <xf numFmtId="0" fontId="4" fillId="0" borderId="46" xfId="0" applyFont="1" applyFill="1" applyBorder="1" applyAlignment="1" applyProtection="1">
      <alignment horizontal="left" vertical="center" wrapText="1"/>
    </xf>
    <xf numFmtId="0" fontId="4" fillId="0" borderId="47" xfId="0" applyFont="1" applyFill="1" applyBorder="1" applyAlignment="1" applyProtection="1">
      <alignment horizontal="left" vertical="center" wrapText="1"/>
    </xf>
    <xf numFmtId="0" fontId="4" fillId="0" borderId="48" xfId="0" applyFont="1" applyFill="1" applyBorder="1" applyAlignment="1" applyProtection="1">
      <alignment horizontal="left" vertical="center" wrapText="1"/>
    </xf>
    <xf numFmtId="0" fontId="3" fillId="0" borderId="2" xfId="0" applyFont="1" applyFill="1" applyBorder="1" applyAlignment="1" applyProtection="1">
      <alignment vertical="center"/>
    </xf>
    <xf numFmtId="44" fontId="8" fillId="4" borderId="0" xfId="1" applyFont="1" applyFill="1" applyBorder="1" applyAlignment="1" applyProtection="1">
      <alignment vertical="center" wrapText="1"/>
    </xf>
    <xf numFmtId="44" fontId="8" fillId="4" borderId="0" xfId="0" applyNumberFormat="1" applyFont="1" applyFill="1" applyBorder="1" applyAlignment="1" applyProtection="1">
      <alignment vertical="center" wrapText="1"/>
    </xf>
    <xf numFmtId="44" fontId="16" fillId="4" borderId="0" xfId="0" applyNumberFormat="1" applyFont="1" applyFill="1" applyBorder="1" applyAlignment="1" applyProtection="1">
      <alignment vertical="center" wrapText="1"/>
    </xf>
    <xf numFmtId="0" fontId="4" fillId="16" borderId="22" xfId="0" applyNumberFormat="1" applyFont="1" applyFill="1" applyBorder="1" applyAlignment="1" applyProtection="1">
      <alignment horizontal="center" vertical="center"/>
      <protection locked="0"/>
    </xf>
    <xf numFmtId="0" fontId="4" fillId="16" borderId="3" xfId="0" applyNumberFormat="1" applyFont="1" applyFill="1" applyBorder="1" applyAlignment="1" applyProtection="1">
      <alignment horizontal="center" vertical="center"/>
    </xf>
    <xf numFmtId="0" fontId="4" fillId="0" borderId="6" xfId="0" applyFont="1" applyBorder="1" applyAlignment="1" applyProtection="1">
      <alignment horizontal="center" vertical="center"/>
    </xf>
    <xf numFmtId="0" fontId="4" fillId="4" borderId="6" xfId="0" applyFont="1" applyFill="1" applyBorder="1" applyAlignment="1" applyProtection="1">
      <alignment horizontal="center" vertical="center" wrapText="1"/>
    </xf>
    <xf numFmtId="0" fontId="4" fillId="4" borderId="2" xfId="0" applyFont="1" applyFill="1" applyBorder="1" applyAlignment="1" applyProtection="1">
      <alignment horizontal="center" vertical="center"/>
    </xf>
    <xf numFmtId="0" fontId="1" fillId="0" borderId="0" xfId="0" applyNumberFormat="1" applyFont="1" applyFill="1" applyBorder="1" applyAlignment="1" applyProtection="1">
      <alignment vertical="center" wrapText="1"/>
    </xf>
    <xf numFmtId="0" fontId="115" fillId="0" borderId="0" xfId="0" applyFont="1" applyFill="1" applyBorder="1" applyAlignment="1" applyProtection="1">
      <alignment vertical="center" wrapText="1"/>
    </xf>
    <xf numFmtId="0" fontId="5" fillId="3" borderId="1" xfId="0" applyFont="1" applyFill="1" applyBorder="1" applyAlignment="1" applyProtection="1">
      <alignment horizontal="center" vertical="center"/>
      <protection locked="0"/>
    </xf>
    <xf numFmtId="0" fontId="4" fillId="0" borderId="0" xfId="5" applyFont="1" applyBorder="1" applyAlignment="1" applyProtection="1">
      <alignment horizontal="center" vertical="center"/>
    </xf>
    <xf numFmtId="168" fontId="4" fillId="0" borderId="0" xfId="5" applyNumberFormat="1" applyFont="1" applyBorder="1" applyAlignment="1" applyProtection="1">
      <alignment horizontal="center" vertical="center"/>
    </xf>
    <xf numFmtId="44" fontId="4" fillId="0" borderId="0" xfId="5" applyNumberFormat="1" applyFont="1" applyBorder="1" applyAlignment="1" applyProtection="1">
      <alignment horizontal="center" vertical="center"/>
    </xf>
    <xf numFmtId="0" fontId="14" fillId="0" borderId="2" xfId="5" applyFont="1" applyBorder="1" applyAlignment="1" applyProtection="1">
      <alignment horizontal="center" vertical="center"/>
    </xf>
    <xf numFmtId="0" fontId="1" fillId="16" borderId="52" xfId="0" applyFont="1" applyFill="1" applyBorder="1" applyAlignment="1" applyProtection="1">
      <alignment horizontal="center" vertical="center"/>
      <protection locked="0"/>
    </xf>
    <xf numFmtId="0" fontId="1" fillId="16" borderId="53" xfId="0" applyFont="1" applyFill="1" applyBorder="1" applyAlignment="1" applyProtection="1">
      <alignment horizontal="center" vertical="center"/>
      <protection locked="0"/>
    </xf>
    <xf numFmtId="0" fontId="1" fillId="16" borderId="54" xfId="0" applyFont="1" applyFill="1" applyBorder="1" applyAlignment="1" applyProtection="1">
      <alignment horizontal="center" vertical="center"/>
      <protection locked="0"/>
    </xf>
    <xf numFmtId="0" fontId="5" fillId="16" borderId="1" xfId="0" applyFont="1" applyFill="1" applyBorder="1" applyAlignment="1" applyProtection="1">
      <alignment horizontal="center" vertical="center"/>
      <protection locked="0"/>
    </xf>
    <xf numFmtId="0" fontId="46" fillId="0" borderId="2" xfId="5" applyFont="1" applyBorder="1" applyAlignment="1">
      <alignment horizontal="center" vertical="center" wrapText="1"/>
    </xf>
    <xf numFmtId="0" fontId="46" fillId="0" borderId="0" xfId="5" applyFont="1" applyBorder="1" applyAlignment="1">
      <alignment horizontal="center" vertical="center" wrapText="1"/>
    </xf>
    <xf numFmtId="0" fontId="46" fillId="0" borderId="2" xfId="5" applyFont="1" applyBorder="1" applyAlignment="1" applyProtection="1">
      <alignment horizontal="center" vertical="center" wrapText="1"/>
      <protection locked="0"/>
    </xf>
    <xf numFmtId="0" fontId="46" fillId="0" borderId="0" xfId="5" applyFont="1" applyBorder="1" applyAlignment="1" applyProtection="1">
      <alignment horizontal="center" vertical="center" wrapText="1"/>
      <protection locked="0"/>
    </xf>
    <xf numFmtId="0" fontId="14" fillId="0" borderId="0" xfId="5" applyFont="1" applyBorder="1" applyAlignment="1" applyProtection="1">
      <alignment horizontal="center" vertical="center"/>
    </xf>
    <xf numFmtId="0" fontId="47" fillId="0" borderId="0" xfId="5" applyFont="1" applyBorder="1" applyAlignment="1" applyProtection="1">
      <alignment vertical="center" wrapText="1"/>
    </xf>
    <xf numFmtId="165" fontId="8" fillId="0" borderId="0" xfId="2" applyNumberFormat="1" applyFont="1" applyFill="1" applyBorder="1" applyAlignment="1" applyProtection="1">
      <alignment horizontal="center" vertical="center"/>
    </xf>
    <xf numFmtId="0" fontId="46" fillId="0" borderId="0" xfId="5" applyFont="1" applyFill="1" applyBorder="1" applyAlignment="1" applyProtection="1">
      <alignment horizontal="center" vertical="center" wrapText="1"/>
    </xf>
    <xf numFmtId="0" fontId="47" fillId="0" borderId="0" xfId="5" applyFont="1" applyFill="1" applyBorder="1" applyAlignment="1">
      <alignment horizontal="center" vertical="center" wrapText="1"/>
    </xf>
    <xf numFmtId="0" fontId="116" fillId="0" borderId="0" xfId="5" applyFont="1" applyBorder="1" applyAlignment="1" applyProtection="1">
      <alignment horizontal="center" vertical="center" wrapText="1"/>
    </xf>
    <xf numFmtId="0" fontId="46" fillId="0" borderId="0" xfId="5" applyFont="1" applyFill="1" applyBorder="1" applyAlignment="1" applyProtection="1">
      <alignment horizontal="center" vertical="center" wrapText="1"/>
      <protection locked="0"/>
    </xf>
    <xf numFmtId="168" fontId="46" fillId="0" borderId="0" xfId="5" applyNumberFormat="1" applyFont="1" applyBorder="1" applyAlignment="1" applyProtection="1">
      <alignment horizontal="center" vertical="center" wrapText="1"/>
    </xf>
    <xf numFmtId="0" fontId="4" fillId="0" borderId="0" xfId="0" applyFont="1" applyFill="1" applyBorder="1" applyAlignment="1" applyProtection="1">
      <alignment horizontal="center" vertical="center"/>
      <protection locked="0"/>
    </xf>
    <xf numFmtId="0" fontId="7" fillId="0" borderId="0" xfId="0" applyFont="1" applyAlignment="1" applyProtection="1">
      <alignment vertical="center"/>
    </xf>
    <xf numFmtId="0" fontId="4" fillId="0" borderId="5" xfId="0" applyFont="1" applyBorder="1" applyAlignment="1" applyProtection="1">
      <alignment horizontal="left" vertical="center" wrapText="1"/>
    </xf>
    <xf numFmtId="0" fontId="4" fillId="0" borderId="3" xfId="0" applyFont="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2" fillId="0" borderId="2" xfId="0" applyFont="1" applyBorder="1" applyAlignment="1" applyProtection="1">
      <alignment horizontal="center" vertical="center"/>
    </xf>
    <xf numFmtId="0" fontId="44" fillId="0" borderId="0" xfId="0" applyFont="1" applyBorder="1" applyAlignment="1">
      <alignment vertical="center"/>
    </xf>
    <xf numFmtId="0" fontId="8" fillId="0" borderId="0" xfId="0" applyFont="1" applyBorder="1" applyAlignment="1">
      <alignment vertical="center"/>
    </xf>
    <xf numFmtId="0" fontId="34" fillId="0" borderId="0" xfId="0" applyFont="1" applyBorder="1" applyAlignment="1">
      <alignment vertical="center"/>
    </xf>
    <xf numFmtId="0" fontId="13" fillId="0" borderId="2" xfId="0" applyFont="1" applyBorder="1" applyAlignment="1">
      <alignment horizontal="center" vertical="center"/>
    </xf>
    <xf numFmtId="8" fontId="13" fillId="0" borderId="2" xfId="0" applyNumberFormat="1" applyFont="1" applyBorder="1" applyAlignment="1">
      <alignment horizontal="center" vertical="center"/>
    </xf>
    <xf numFmtId="0" fontId="65" fillId="3" borderId="2" xfId="0" applyFont="1" applyFill="1" applyBorder="1" applyAlignment="1" applyProtection="1">
      <alignment horizontal="center" vertical="center"/>
      <protection locked="0"/>
    </xf>
    <xf numFmtId="44" fontId="13" fillId="0" borderId="2" xfId="0" applyNumberFormat="1" applyFont="1" applyBorder="1" applyAlignment="1">
      <alignment horizontal="center" vertical="center"/>
    </xf>
    <xf numFmtId="0" fontId="13" fillId="0" borderId="0" xfId="0" applyFont="1" applyBorder="1" applyAlignment="1">
      <alignment horizontal="left" vertical="center"/>
    </xf>
    <xf numFmtId="0" fontId="8" fillId="0" borderId="2" xfId="0" applyFont="1" applyBorder="1" applyAlignment="1">
      <alignment horizontal="center" vertical="center"/>
    </xf>
    <xf numFmtId="0" fontId="13" fillId="3" borderId="2" xfId="0" applyFont="1" applyFill="1" applyBorder="1" applyAlignment="1" applyProtection="1">
      <alignment horizontal="center" vertical="center"/>
      <protection locked="0"/>
    </xf>
    <xf numFmtId="0" fontId="21" fillId="0" borderId="0" xfId="0" applyFont="1" applyFill="1" applyBorder="1" applyAlignment="1" applyProtection="1">
      <alignment vertical="center"/>
    </xf>
    <xf numFmtId="44" fontId="119" fillId="0" borderId="0" xfId="5" applyNumberFormat="1" applyFont="1" applyAlignment="1" applyProtection="1">
      <alignment vertical="center"/>
    </xf>
    <xf numFmtId="0" fontId="119" fillId="0" borderId="0" xfId="0" applyFont="1" applyAlignment="1" applyProtection="1">
      <alignment vertical="center"/>
    </xf>
    <xf numFmtId="0" fontId="4" fillId="0" borderId="0" xfId="0" applyFont="1" applyFill="1" applyBorder="1" applyAlignment="1" applyProtection="1">
      <alignment horizontal="center" vertical="center"/>
    </xf>
    <xf numFmtId="0" fontId="8" fillId="2" borderId="1" xfId="0" applyFont="1" applyFill="1" applyBorder="1" applyAlignment="1" applyProtection="1">
      <alignment vertical="center" wrapText="1"/>
    </xf>
    <xf numFmtId="0" fontId="25" fillId="4" borderId="1" xfId="0" applyFont="1" applyFill="1" applyBorder="1" applyAlignment="1" applyProtection="1">
      <alignment vertical="center"/>
    </xf>
    <xf numFmtId="0" fontId="25" fillId="4" borderId="0" xfId="0" applyFont="1" applyFill="1" applyBorder="1" applyAlignment="1" applyProtection="1">
      <alignment vertical="center"/>
    </xf>
    <xf numFmtId="0" fontId="4" fillId="0" borderId="0" xfId="0" applyFont="1" applyFill="1" applyBorder="1" applyAlignment="1" applyProtection="1">
      <alignment vertical="center"/>
      <protection locked="0"/>
    </xf>
    <xf numFmtId="166" fontId="0" fillId="0" borderId="0" xfId="0" applyNumberFormat="1" applyAlignment="1" applyProtection="1">
      <alignment vertical="center"/>
    </xf>
    <xf numFmtId="166" fontId="25" fillId="4" borderId="0" xfId="0" applyNumberFormat="1" applyFont="1" applyFill="1" applyAlignment="1" applyProtection="1">
      <alignment horizontal="center" vertical="center"/>
    </xf>
    <xf numFmtId="0" fontId="122" fillId="0" borderId="0" xfId="0" applyFont="1" applyAlignment="1">
      <alignment horizontal="justify" vertical="center"/>
    </xf>
    <xf numFmtId="0" fontId="124" fillId="7" borderId="0" xfId="0" applyFont="1" applyFill="1"/>
    <xf numFmtId="0" fontId="0" fillId="7" borderId="0" xfId="0" applyFill="1"/>
    <xf numFmtId="0" fontId="1" fillId="0" borderId="0" xfId="6" applyAlignment="1" applyProtection="1">
      <alignment horizontal="center" vertical="center"/>
    </xf>
    <xf numFmtId="0" fontId="1" fillId="0" borderId="0" xfId="6" applyAlignment="1" applyProtection="1">
      <alignment vertical="center"/>
    </xf>
    <xf numFmtId="0" fontId="8" fillId="2" borderId="1" xfId="6" applyFont="1" applyFill="1" applyBorder="1" applyAlignment="1" applyProtection="1">
      <alignment horizontal="center" vertical="center" wrapText="1"/>
    </xf>
    <xf numFmtId="0" fontId="8" fillId="2" borderId="1" xfId="6" applyFont="1" applyFill="1" applyBorder="1" applyAlignment="1" applyProtection="1">
      <alignment horizontal="center" vertical="center"/>
    </xf>
    <xf numFmtId="0" fontId="13" fillId="3" borderId="2" xfId="6" applyFont="1" applyFill="1" applyBorder="1" applyAlignment="1" applyProtection="1">
      <alignment horizontal="center" vertical="center"/>
    </xf>
    <xf numFmtId="0" fontId="8" fillId="4" borderId="0" xfId="6" applyFont="1" applyFill="1" applyBorder="1" applyAlignment="1" applyProtection="1">
      <alignment horizontal="center" vertical="center" wrapText="1"/>
    </xf>
    <xf numFmtId="0" fontId="13" fillId="4" borderId="0" xfId="6" applyFont="1" applyFill="1" applyBorder="1" applyAlignment="1" applyProtection="1">
      <alignment vertical="center"/>
    </xf>
    <xf numFmtId="0" fontId="13" fillId="4" borderId="0" xfId="6" applyFont="1" applyFill="1" applyBorder="1" applyAlignment="1" applyProtection="1">
      <alignment horizontal="center" vertical="center"/>
    </xf>
    <xf numFmtId="0" fontId="1" fillId="4" borderId="0" xfId="6" applyFill="1" applyAlignment="1" applyProtection="1">
      <alignment vertical="center"/>
    </xf>
    <xf numFmtId="0" fontId="31" fillId="0" borderId="0" xfId="6" applyFont="1" applyAlignment="1" applyProtection="1">
      <alignment horizontal="left" vertical="center"/>
    </xf>
    <xf numFmtId="0" fontId="1" fillId="0" borderId="0" xfId="6" applyAlignment="1" applyProtection="1">
      <alignment horizontal="left" vertical="center"/>
    </xf>
    <xf numFmtId="0" fontId="1" fillId="0" borderId="0" xfId="6" applyFont="1" applyAlignment="1" applyProtection="1">
      <alignment vertical="center"/>
    </xf>
    <xf numFmtId="0" fontId="92" fillId="0" borderId="0" xfId="6" applyFont="1" applyAlignment="1" applyProtection="1">
      <alignment horizontal="left" vertical="center"/>
    </xf>
    <xf numFmtId="0" fontId="93" fillId="0" borderId="0" xfId="6" applyFont="1" applyBorder="1" applyAlignment="1" applyProtection="1">
      <alignment vertical="center"/>
    </xf>
    <xf numFmtId="0" fontId="92" fillId="0" borderId="0" xfId="6" applyFont="1" applyAlignment="1" applyProtection="1">
      <alignment vertical="center" wrapText="1"/>
    </xf>
    <xf numFmtId="0" fontId="13" fillId="0" borderId="0" xfId="6" applyFont="1" applyAlignment="1" applyProtection="1">
      <alignment vertical="center" wrapText="1"/>
    </xf>
    <xf numFmtId="0" fontId="44" fillId="0" borderId="0" xfId="6" applyFont="1" applyBorder="1" applyAlignment="1" applyProtection="1">
      <alignment vertical="center" wrapText="1"/>
    </xf>
    <xf numFmtId="0" fontId="44" fillId="0" borderId="0" xfId="6" applyFont="1" applyBorder="1" applyAlignment="1" applyProtection="1">
      <alignment horizontal="left" vertical="center" wrapText="1"/>
    </xf>
    <xf numFmtId="0" fontId="116" fillId="0" borderId="0" xfId="6" applyFont="1" applyBorder="1" applyAlignment="1" applyProtection="1">
      <alignment horizontal="left" vertical="center" wrapText="1"/>
    </xf>
    <xf numFmtId="0" fontId="18" fillId="0" borderId="0" xfId="6" applyFont="1" applyBorder="1" applyAlignment="1" applyProtection="1">
      <alignment vertical="center"/>
    </xf>
    <xf numFmtId="0" fontId="1" fillId="0" borderId="0" xfId="6" applyBorder="1" applyAlignment="1" applyProtection="1">
      <alignment vertical="center"/>
    </xf>
    <xf numFmtId="0" fontId="4" fillId="0" borderId="0" xfId="6" applyFont="1" applyBorder="1" applyAlignment="1" applyProtection="1">
      <alignment vertical="center"/>
    </xf>
    <xf numFmtId="0" fontId="9" fillId="0" borderId="0" xfId="6" applyFont="1" applyBorder="1" applyAlignment="1" applyProtection="1">
      <alignment vertical="center" wrapText="1"/>
    </xf>
    <xf numFmtId="0" fontId="20" fillId="0" borderId="0" xfId="6" applyFont="1" applyBorder="1" applyAlignment="1" applyProtection="1">
      <alignment vertical="center" wrapText="1"/>
    </xf>
    <xf numFmtId="0" fontId="4" fillId="0" borderId="0" xfId="6" applyFont="1" applyAlignment="1" applyProtection="1">
      <alignment vertical="center"/>
    </xf>
    <xf numFmtId="0" fontId="66" fillId="0" borderId="0" xfId="6" applyFont="1" applyAlignment="1" applyProtection="1">
      <alignment vertical="center"/>
    </xf>
    <xf numFmtId="0" fontId="13" fillId="0" borderId="0" xfId="6" applyFont="1" applyAlignment="1" applyProtection="1">
      <alignment vertical="center"/>
    </xf>
    <xf numFmtId="0" fontId="13" fillId="0" borderId="0" xfId="6" applyFont="1" applyAlignment="1" applyProtection="1">
      <alignment horizontal="center" vertical="center"/>
    </xf>
    <xf numFmtId="0" fontId="56" fillId="0" borderId="0" xfId="6" applyFont="1" applyAlignment="1" applyProtection="1">
      <alignment vertical="center"/>
    </xf>
    <xf numFmtId="0" fontId="18" fillId="0" borderId="0" xfId="6" applyFont="1" applyAlignment="1" applyProtection="1">
      <alignment vertical="center"/>
    </xf>
    <xf numFmtId="0" fontId="35" fillId="0" borderId="0" xfId="6" applyFont="1" applyAlignment="1" applyProtection="1">
      <alignment horizontal="left" vertical="center"/>
    </xf>
    <xf numFmtId="0" fontId="126" fillId="0" borderId="0" xfId="6" applyFont="1" applyAlignment="1" applyProtection="1">
      <alignment horizontal="left" vertical="center"/>
    </xf>
    <xf numFmtId="0" fontId="120" fillId="0" borderId="0" xfId="6" applyFont="1" applyAlignment="1" applyProtection="1">
      <alignment horizontal="left" vertical="center"/>
    </xf>
    <xf numFmtId="44" fontId="4" fillId="0" borderId="2" xfId="0" applyNumberFormat="1" applyFont="1" applyBorder="1" applyAlignment="1" applyProtection="1">
      <alignment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8" fillId="2" borderId="1" xfId="0" applyFont="1" applyFill="1" applyBorder="1" applyAlignment="1" applyProtection="1">
      <alignment horizontal="center" vertical="center" wrapText="1"/>
    </xf>
    <xf numFmtId="44" fontId="4" fillId="0" borderId="6" xfId="1" applyFont="1" applyBorder="1" applyAlignment="1" applyProtection="1">
      <alignment horizontal="right" vertical="center"/>
    </xf>
    <xf numFmtId="0" fontId="4" fillId="0" borderId="6" xfId="0" applyFont="1" applyBorder="1" applyAlignment="1" applyProtection="1">
      <alignment horizontal="center" vertical="center"/>
    </xf>
    <xf numFmtId="0" fontId="2" fillId="0" borderId="2" xfId="0" applyFont="1" applyBorder="1" applyAlignment="1" applyProtection="1">
      <alignment horizontal="center" vertical="center" wrapText="1"/>
    </xf>
    <xf numFmtId="0" fontId="2" fillId="0" borderId="2" xfId="0" applyFont="1" applyBorder="1" applyAlignment="1" applyProtection="1">
      <alignment horizontal="center" vertical="center"/>
    </xf>
    <xf numFmtId="0" fontId="92"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3" fillId="0" borderId="0" xfId="0" quotePrefix="1" applyFont="1" applyFill="1" applyBorder="1" applyAlignment="1" applyProtection="1">
      <alignment vertical="center" wrapText="1"/>
    </xf>
    <xf numFmtId="0" fontId="93" fillId="0" borderId="0" xfId="0" applyFont="1" applyBorder="1" applyAlignment="1" applyProtection="1">
      <alignment vertical="center"/>
    </xf>
    <xf numFmtId="0" fontId="93" fillId="0" borderId="0" xfId="0" applyFont="1" applyFill="1" applyBorder="1" applyAlignment="1" applyProtection="1">
      <alignment horizontal="center" vertical="center" wrapText="1"/>
    </xf>
    <xf numFmtId="0" fontId="20" fillId="0" borderId="0" xfId="0" applyFont="1" applyAlignment="1" applyProtection="1">
      <alignment horizontal="center" vertical="center"/>
    </xf>
    <xf numFmtId="44" fontId="4" fillId="0" borderId="6" xfId="1" applyFont="1" applyBorder="1" applyAlignment="1" applyProtection="1">
      <alignment horizontal="left" vertical="center"/>
    </xf>
    <xf numFmtId="166" fontId="127" fillId="0" borderId="1" xfId="0" applyNumberFormat="1" applyFont="1" applyFill="1" applyBorder="1" applyAlignment="1" applyProtection="1">
      <alignment horizontal="center" vertical="center"/>
      <protection locked="0"/>
    </xf>
    <xf numFmtId="166" fontId="127" fillId="0" borderId="3" xfId="0" applyNumberFormat="1" applyFont="1" applyFill="1" applyBorder="1" applyAlignment="1" applyProtection="1">
      <alignment horizontal="center" vertical="center"/>
      <protection locked="0"/>
    </xf>
    <xf numFmtId="0" fontId="1" fillId="0" borderId="0" xfId="0" applyFont="1" applyAlignment="1" applyProtection="1">
      <alignment vertical="center"/>
    </xf>
    <xf numFmtId="0" fontId="4" fillId="14" borderId="22" xfId="5" applyFont="1" applyFill="1" applyBorder="1" applyAlignment="1" applyProtection="1">
      <alignment horizontal="center" vertical="center"/>
    </xf>
    <xf numFmtId="0" fontId="4" fillId="14" borderId="23" xfId="5" applyFont="1" applyFill="1" applyBorder="1" applyAlignment="1" applyProtection="1">
      <alignment horizontal="center" vertical="center"/>
    </xf>
    <xf numFmtId="0" fontId="46" fillId="3" borderId="0" xfId="5" applyFont="1" applyFill="1" applyBorder="1" applyAlignment="1" applyProtection="1">
      <alignment horizontal="center" vertical="center"/>
      <protection locked="0"/>
    </xf>
    <xf numFmtId="0" fontId="46" fillId="3" borderId="19" xfId="5" applyFont="1" applyFill="1" applyBorder="1" applyAlignment="1" applyProtection="1">
      <alignment horizontal="center" vertical="center"/>
      <protection locked="0"/>
    </xf>
    <xf numFmtId="0" fontId="46" fillId="10" borderId="25" xfId="5" applyFont="1" applyFill="1" applyBorder="1" applyAlignment="1" applyProtection="1">
      <alignment horizontal="center" vertical="center"/>
    </xf>
    <xf numFmtId="0" fontId="47" fillId="4" borderId="4" xfId="5" applyFont="1" applyFill="1" applyBorder="1" applyAlignment="1" applyProtection="1">
      <alignment vertical="center" wrapText="1"/>
    </xf>
    <xf numFmtId="44" fontId="46" fillId="4" borderId="0" xfId="2" applyFont="1" applyFill="1" applyBorder="1" applyAlignment="1" applyProtection="1">
      <alignment horizontal="center" vertical="center"/>
    </xf>
    <xf numFmtId="0" fontId="14" fillId="0" borderId="162" xfId="5" applyFont="1" applyBorder="1" applyAlignment="1" applyProtection="1">
      <alignment vertical="center"/>
    </xf>
    <xf numFmtId="0" fontId="14" fillId="0" borderId="163" xfId="5" applyFont="1" applyBorder="1" applyAlignment="1" applyProtection="1">
      <alignment vertical="center"/>
    </xf>
    <xf numFmtId="0" fontId="14" fillId="0" borderId="164" xfId="5" applyFont="1" applyBorder="1" applyAlignment="1" applyProtection="1">
      <alignment vertical="center"/>
    </xf>
    <xf numFmtId="0" fontId="46" fillId="10" borderId="165" xfId="5" applyFont="1" applyFill="1" applyBorder="1" applyAlignment="1" applyProtection="1">
      <alignment horizontal="center" vertical="center"/>
    </xf>
    <xf numFmtId="0" fontId="100" fillId="0" borderId="164" xfId="5" applyFont="1" applyBorder="1" applyAlignment="1" applyProtection="1">
      <alignment vertical="center"/>
    </xf>
    <xf numFmtId="0" fontId="5" fillId="0" borderId="166" xfId="5" applyBorder="1" applyAlignment="1" applyProtection="1">
      <alignment vertical="center"/>
    </xf>
    <xf numFmtId="0" fontId="5" fillId="4" borderId="167" xfId="5" applyFill="1" applyBorder="1" applyAlignment="1" applyProtection="1">
      <alignment vertical="center"/>
    </xf>
    <xf numFmtId="0" fontId="100" fillId="3" borderId="168" xfId="5" applyFont="1" applyFill="1" applyBorder="1" applyAlignment="1" applyProtection="1">
      <alignment horizontal="center" vertical="center"/>
      <protection locked="0" hidden="1"/>
    </xf>
    <xf numFmtId="44" fontId="46" fillId="4" borderId="3" xfId="5" applyNumberFormat="1" applyFont="1" applyFill="1" applyBorder="1" applyAlignment="1" applyProtection="1">
      <alignment horizontal="center" vertical="center"/>
    </xf>
    <xf numFmtId="0" fontId="4" fillId="14" borderId="2" xfId="5" applyFont="1" applyFill="1" applyBorder="1" applyAlignment="1" applyProtection="1">
      <alignment horizontal="center" vertical="center"/>
    </xf>
    <xf numFmtId="0" fontId="46" fillId="0" borderId="5" xfId="5" applyFont="1" applyFill="1" applyBorder="1" applyAlignment="1" applyProtection="1">
      <alignment horizontal="center" vertical="center"/>
    </xf>
    <xf numFmtId="44" fontId="46" fillId="4" borderId="4" xfId="2" applyFont="1" applyFill="1" applyBorder="1" applyAlignment="1" applyProtection="1">
      <alignment horizontal="center" vertical="center"/>
    </xf>
    <xf numFmtId="0" fontId="4" fillId="0" borderId="169" xfId="0" applyFont="1" applyFill="1" applyBorder="1" applyAlignment="1" applyProtection="1">
      <alignment horizontal="left" vertical="center" wrapText="1"/>
    </xf>
    <xf numFmtId="0" fontId="1" fillId="16" borderId="170" xfId="0" applyFont="1" applyFill="1" applyBorder="1" applyAlignment="1" applyProtection="1">
      <alignment horizontal="center" vertical="center"/>
      <protection locked="0"/>
    </xf>
    <xf numFmtId="0" fontId="4" fillId="4" borderId="21" xfId="0" applyFont="1" applyFill="1" applyBorder="1" applyAlignment="1" applyProtection="1">
      <alignment horizontal="center" vertical="center" wrapText="1"/>
    </xf>
    <xf numFmtId="0" fontId="4" fillId="0" borderId="171" xfId="0" applyFont="1" applyFill="1" applyBorder="1" applyAlignment="1" applyProtection="1">
      <alignment horizontal="left" vertical="center" wrapText="1"/>
    </xf>
    <xf numFmtId="0" fontId="1" fillId="16" borderId="172" xfId="0" applyFont="1" applyFill="1" applyBorder="1" applyAlignment="1" applyProtection="1">
      <alignment horizontal="center" vertical="center"/>
      <protection locked="0"/>
    </xf>
    <xf numFmtId="0" fontId="4" fillId="0" borderId="1" xfId="0" applyFont="1" applyBorder="1" applyAlignment="1" applyProtection="1">
      <alignment horizontal="center" vertical="center"/>
    </xf>
    <xf numFmtId="0" fontId="4" fillId="16" borderId="6" xfId="0" applyNumberFormat="1" applyFont="1" applyFill="1" applyBorder="1" applyAlignment="1" applyProtection="1">
      <alignment horizontal="center" vertical="center"/>
    </xf>
    <xf numFmtId="44" fontId="4" fillId="0" borderId="6" xfId="1" applyFont="1" applyBorder="1" applyAlignment="1" applyProtection="1">
      <alignment horizontal="center" vertical="center"/>
    </xf>
    <xf numFmtId="0" fontId="127" fillId="0" borderId="5" xfId="0" applyFont="1" applyBorder="1" applyAlignment="1">
      <alignment horizontal="left" vertical="center" wrapText="1"/>
    </xf>
    <xf numFmtId="0" fontId="127" fillId="0" borderId="3" xfId="0" applyFont="1" applyBorder="1" applyAlignment="1">
      <alignment horizontal="left" vertical="center" wrapText="1"/>
    </xf>
    <xf numFmtId="0" fontId="8" fillId="4" borderId="6" xfId="5" applyFont="1" applyFill="1" applyBorder="1" applyAlignment="1" applyProtection="1">
      <alignment horizontal="center" vertical="center"/>
    </xf>
    <xf numFmtId="0" fontId="4" fillId="0" borderId="0" xfId="0" applyFont="1" applyBorder="1" applyAlignment="1" applyProtection="1">
      <alignment horizontal="left" vertical="center"/>
    </xf>
    <xf numFmtId="0" fontId="127" fillId="4" borderId="2" xfId="0" applyFont="1" applyFill="1" applyBorder="1" applyAlignment="1" applyProtection="1">
      <alignment horizontal="center" vertical="center"/>
    </xf>
    <xf numFmtId="0" fontId="127" fillId="4" borderId="2" xfId="0" applyFont="1" applyFill="1" applyBorder="1" applyAlignment="1" applyProtection="1">
      <alignment horizontal="center" vertical="center" wrapText="1"/>
    </xf>
    <xf numFmtId="166" fontId="127" fillId="4" borderId="1" xfId="0" applyNumberFormat="1" applyFont="1" applyFill="1" applyBorder="1" applyAlignment="1" applyProtection="1">
      <alignment vertical="center"/>
    </xf>
    <xf numFmtId="168" fontId="127" fillId="16" borderId="2" xfId="1" applyNumberFormat="1" applyFont="1" applyFill="1" applyBorder="1" applyAlignment="1" applyProtection="1">
      <alignment vertical="center"/>
      <protection locked="0"/>
    </xf>
    <xf numFmtId="44" fontId="127" fillId="4" borderId="2" xfId="1" applyFont="1" applyFill="1" applyBorder="1" applyAlignment="1" applyProtection="1">
      <alignment horizontal="right" vertical="center"/>
    </xf>
    <xf numFmtId="0" fontId="127" fillId="0" borderId="24" xfId="0" applyFont="1" applyFill="1" applyBorder="1" applyAlignment="1" applyProtection="1">
      <alignment horizontal="left" vertical="center" wrapText="1"/>
    </xf>
    <xf numFmtId="0" fontId="127" fillId="0" borderId="19" xfId="0" applyFont="1" applyFill="1" applyBorder="1" applyAlignment="1" applyProtection="1">
      <alignment horizontal="left" vertical="center" wrapText="1"/>
    </xf>
    <xf numFmtId="0" fontId="127" fillId="0" borderId="2" xfId="0" applyFont="1" applyFill="1" applyBorder="1" applyAlignment="1" applyProtection="1">
      <alignment horizontal="center" vertical="center" wrapText="1"/>
    </xf>
    <xf numFmtId="0" fontId="127" fillId="4" borderId="6" xfId="0" applyFont="1" applyFill="1" applyBorder="1" applyAlignment="1" applyProtection="1">
      <alignment horizontal="center" vertical="center"/>
    </xf>
    <xf numFmtId="0" fontId="127" fillId="0" borderId="50" xfId="0" applyFont="1" applyFill="1" applyBorder="1" applyAlignment="1" applyProtection="1">
      <alignment horizontal="left" vertical="center" wrapText="1"/>
    </xf>
    <xf numFmtId="0" fontId="134" fillId="16" borderId="60" xfId="0" applyFont="1" applyFill="1" applyBorder="1" applyAlignment="1" applyProtection="1">
      <alignment horizontal="center" vertical="center"/>
      <protection locked="0"/>
    </xf>
    <xf numFmtId="0" fontId="127" fillId="4" borderId="51" xfId="0" applyFont="1" applyFill="1" applyBorder="1" applyAlignment="1" applyProtection="1">
      <alignment vertical="center" wrapText="1"/>
    </xf>
    <xf numFmtId="0" fontId="134" fillId="16" borderId="61" xfId="0" applyFont="1" applyFill="1" applyBorder="1" applyAlignment="1" applyProtection="1">
      <alignment horizontal="center" vertical="center"/>
      <protection locked="0"/>
    </xf>
    <xf numFmtId="0" fontId="127" fillId="0" borderId="0" xfId="0" applyFont="1" applyBorder="1" applyAlignment="1" applyProtection="1">
      <alignment horizontal="center" vertical="center"/>
    </xf>
    <xf numFmtId="0" fontId="127" fillId="0" borderId="0" xfId="0" applyFont="1" applyBorder="1" applyAlignment="1" applyProtection="1">
      <alignment horizontal="left" vertical="center" wrapText="1"/>
    </xf>
    <xf numFmtId="0" fontId="127" fillId="0" borderId="0" xfId="0" applyFont="1" applyFill="1" applyBorder="1" applyAlignment="1" applyProtection="1">
      <alignment horizontal="left" vertical="center" wrapText="1"/>
    </xf>
    <xf numFmtId="166" fontId="127" fillId="0" borderId="0" xfId="0" applyNumberFormat="1" applyFont="1" applyFill="1" applyBorder="1" applyAlignment="1" applyProtection="1">
      <alignment horizontal="center" vertical="center"/>
    </xf>
    <xf numFmtId="0" fontId="127" fillId="0" borderId="0" xfId="0" applyFont="1" applyFill="1" applyBorder="1" applyAlignment="1" applyProtection="1">
      <alignment horizontal="center" vertical="center"/>
      <protection locked="0"/>
    </xf>
    <xf numFmtId="0" fontId="127" fillId="0" borderId="0" xfId="0" applyFont="1" applyFill="1" applyBorder="1" applyAlignment="1" applyProtection="1">
      <alignment vertical="center"/>
      <protection locked="0"/>
    </xf>
    <xf numFmtId="44" fontId="127" fillId="0" borderId="0" xfId="1" applyFont="1" applyFill="1" applyBorder="1" applyAlignment="1" applyProtection="1">
      <alignment horizontal="right" vertical="center"/>
    </xf>
    <xf numFmtId="0" fontId="127" fillId="4" borderId="0" xfId="0" applyFont="1" applyFill="1" applyBorder="1" applyAlignment="1" applyProtection="1">
      <alignment horizontal="center" vertical="center"/>
    </xf>
    <xf numFmtId="0" fontId="127" fillId="4" borderId="0" xfId="0" applyFont="1" applyFill="1" applyBorder="1" applyAlignment="1" applyProtection="1">
      <alignment horizontal="left" vertical="center" wrapText="1"/>
    </xf>
    <xf numFmtId="168" fontId="127" fillId="0" borderId="0" xfId="1" applyNumberFormat="1" applyFont="1" applyFill="1" applyBorder="1" applyAlignment="1" applyProtection="1">
      <alignment horizontal="center" vertical="center"/>
      <protection locked="0"/>
    </xf>
    <xf numFmtId="168" fontId="127" fillId="0" borderId="0" xfId="1" applyNumberFormat="1" applyFont="1" applyFill="1" applyBorder="1" applyAlignment="1" applyProtection="1">
      <alignment vertical="center"/>
      <protection locked="0"/>
    </xf>
    <xf numFmtId="0" fontId="137" fillId="0" borderId="0" xfId="0" applyFont="1" applyAlignment="1" applyProtection="1">
      <alignment vertical="center"/>
    </xf>
    <xf numFmtId="0" fontId="134" fillId="4" borderId="0" xfId="0" applyFont="1" applyFill="1" applyAlignment="1" applyProtection="1">
      <alignment vertical="center"/>
    </xf>
    <xf numFmtId="0" fontId="134" fillId="0" borderId="0" xfId="0" applyFont="1" applyFill="1" applyAlignment="1" applyProtection="1">
      <alignment vertical="center"/>
    </xf>
    <xf numFmtId="0" fontId="127" fillId="0" borderId="0" xfId="0" applyFont="1" applyFill="1" applyBorder="1" applyAlignment="1" applyProtection="1">
      <alignment horizontal="left" vertical="center"/>
    </xf>
    <xf numFmtId="0" fontId="137" fillId="0" borderId="0" xfId="0" applyFont="1" applyFill="1" applyBorder="1" applyAlignment="1" applyProtection="1">
      <alignment horizontal="center" vertical="center"/>
    </xf>
    <xf numFmtId="0" fontId="134" fillId="0" borderId="0" xfId="0" applyFont="1" applyFill="1" applyBorder="1" applyAlignment="1" applyProtection="1">
      <alignment vertical="center"/>
    </xf>
    <xf numFmtId="0" fontId="135" fillId="0" borderId="0" xfId="0" applyFont="1" applyFill="1" applyAlignment="1" applyProtection="1">
      <alignment horizontal="center" vertical="center"/>
    </xf>
    <xf numFmtId="0" fontId="127" fillId="4" borderId="156" xfId="0" applyFont="1" applyFill="1" applyBorder="1" applyAlignment="1" applyProtection="1">
      <alignment vertical="center" wrapText="1"/>
    </xf>
    <xf numFmtId="0" fontId="134" fillId="16" borderId="157" xfId="0" applyFont="1" applyFill="1" applyBorder="1" applyAlignment="1" applyProtection="1">
      <alignment horizontal="center" vertical="center"/>
      <protection locked="0"/>
    </xf>
    <xf numFmtId="0" fontId="127" fillId="0" borderId="158" xfId="0" applyFont="1" applyFill="1" applyBorder="1" applyAlignment="1" applyProtection="1">
      <alignment horizontal="left" vertical="center" wrapText="1"/>
    </xf>
    <xf numFmtId="0" fontId="134" fillId="16" borderId="159" xfId="0" applyFont="1" applyFill="1" applyBorder="1" applyAlignment="1" applyProtection="1">
      <alignment horizontal="center" vertical="center"/>
      <protection locked="0"/>
    </xf>
    <xf numFmtId="0" fontId="127" fillId="0" borderId="154" xfId="0" applyFont="1" applyFill="1" applyBorder="1" applyAlignment="1" applyProtection="1">
      <alignment horizontal="left" vertical="center" wrapText="1"/>
    </xf>
    <xf numFmtId="0" fontId="134" fillId="16" borderId="155" xfId="0" applyFont="1" applyFill="1" applyBorder="1" applyAlignment="1" applyProtection="1">
      <alignment horizontal="center" vertical="center"/>
      <protection locked="0"/>
    </xf>
    <xf numFmtId="166" fontId="127" fillId="0" borderId="0" xfId="0" applyNumberFormat="1" applyFont="1" applyBorder="1" applyAlignment="1" applyProtection="1">
      <alignment horizontal="center" vertical="center"/>
    </xf>
    <xf numFmtId="0" fontId="127" fillId="0" borderId="0" xfId="0" applyFont="1" applyFill="1" applyBorder="1" applyAlignment="1" applyProtection="1">
      <alignment horizontal="left" vertical="center"/>
      <protection locked="0"/>
    </xf>
    <xf numFmtId="44" fontId="127" fillId="0" borderId="0" xfId="2" applyFont="1" applyBorder="1" applyAlignment="1" applyProtection="1">
      <alignment horizontal="right" vertical="center"/>
    </xf>
    <xf numFmtId="0" fontId="137" fillId="4" borderId="0" xfId="0" applyFont="1" applyFill="1" applyBorder="1" applyAlignment="1" applyProtection="1">
      <alignment horizontal="center" vertical="center"/>
    </xf>
    <xf numFmtId="0" fontId="137" fillId="4" borderId="0" xfId="0" applyFont="1" applyFill="1" applyBorder="1" applyAlignment="1" applyProtection="1">
      <alignment horizontal="center" vertical="center" wrapText="1"/>
    </xf>
    <xf numFmtId="165" fontId="127" fillId="0" borderId="0" xfId="0" applyNumberFormat="1" applyFont="1" applyBorder="1" applyAlignment="1" applyProtection="1">
      <alignment horizontal="right" vertical="center"/>
    </xf>
    <xf numFmtId="0" fontId="134" fillId="0" borderId="0" xfId="0" applyFont="1" applyAlignment="1" applyProtection="1">
      <alignment vertical="center"/>
    </xf>
    <xf numFmtId="0" fontId="134" fillId="0" borderId="0" xfId="0" applyFont="1" applyFill="1" applyBorder="1" applyAlignment="1" applyProtection="1">
      <alignment horizontal="right" vertical="center"/>
    </xf>
    <xf numFmtId="0" fontId="134" fillId="0" borderId="0" xfId="0" applyFont="1" applyFill="1" applyBorder="1" applyAlignment="1" applyProtection="1">
      <alignment horizontal="center" vertical="center"/>
    </xf>
    <xf numFmtId="165" fontId="127" fillId="0" borderId="0" xfId="0" applyNumberFormat="1" applyFont="1" applyFill="1" applyBorder="1" applyAlignment="1" applyProtection="1">
      <alignment horizontal="right" vertical="center"/>
    </xf>
    <xf numFmtId="0" fontId="127" fillId="0" borderId="2" xfId="0" applyFont="1" applyBorder="1" applyAlignment="1" applyProtection="1">
      <alignment horizontal="center" vertical="center"/>
    </xf>
    <xf numFmtId="0" fontId="127" fillId="0" borderId="1" xfId="0" applyFont="1" applyBorder="1" applyAlignment="1" applyProtection="1">
      <alignment horizontal="center" vertical="center"/>
    </xf>
    <xf numFmtId="166" fontId="127" fillId="0" borderId="1" xfId="0" applyNumberFormat="1" applyFont="1" applyBorder="1" applyAlignment="1" applyProtection="1">
      <alignment vertical="center"/>
    </xf>
    <xf numFmtId="44" fontId="127" fillId="0" borderId="2" xfId="2" applyFont="1" applyBorder="1" applyAlignment="1" applyProtection="1">
      <alignment horizontal="right" vertical="center"/>
    </xf>
    <xf numFmtId="0" fontId="127" fillId="4" borderId="28" xfId="0" applyFont="1" applyFill="1" applyBorder="1" applyAlignment="1" applyProtection="1">
      <alignment horizontal="center" vertical="center"/>
    </xf>
    <xf numFmtId="166" fontId="127" fillId="4" borderId="2" xfId="0" applyNumberFormat="1" applyFont="1" applyFill="1" applyBorder="1" applyAlignment="1" applyProtection="1">
      <alignment vertical="center"/>
    </xf>
    <xf numFmtId="44" fontId="127" fillId="4" borderId="2" xfId="1" applyFont="1" applyFill="1" applyBorder="1" applyAlignment="1" applyProtection="1">
      <alignment vertical="center"/>
    </xf>
    <xf numFmtId="0" fontId="127" fillId="0" borderId="0" xfId="0" applyFont="1" applyFill="1" applyBorder="1" applyAlignment="1" applyProtection="1">
      <alignment horizontal="center" vertical="center"/>
    </xf>
    <xf numFmtId="166" fontId="127" fillId="0" borderId="0" xfId="0" applyNumberFormat="1" applyFont="1" applyFill="1" applyBorder="1" applyAlignment="1" applyProtection="1">
      <alignment horizontal="right" vertical="center"/>
    </xf>
    <xf numFmtId="44" fontId="127" fillId="0" borderId="0" xfId="2" applyFont="1" applyFill="1" applyBorder="1" applyAlignment="1" applyProtection="1">
      <alignment horizontal="right" vertical="center"/>
    </xf>
    <xf numFmtId="0" fontId="137" fillId="0" borderId="0" xfId="0" applyFont="1" applyFill="1" applyAlignment="1" applyProtection="1">
      <alignment vertical="center"/>
    </xf>
    <xf numFmtId="0" fontId="134" fillId="0" borderId="0" xfId="0" applyFont="1" applyFill="1" applyAlignment="1" applyProtection="1">
      <alignment horizontal="left" vertical="center"/>
    </xf>
    <xf numFmtId="0" fontId="134" fillId="0" borderId="0" xfId="0" applyFont="1" applyFill="1" applyAlignment="1" applyProtection="1">
      <alignment horizontal="right" vertical="center"/>
    </xf>
    <xf numFmtId="0" fontId="127" fillId="0" borderId="6" xfId="0" applyFont="1" applyBorder="1" applyAlignment="1" applyProtection="1">
      <alignment horizontal="center" vertical="center"/>
    </xf>
    <xf numFmtId="0" fontId="127" fillId="0" borderId="2" xfId="0" applyFont="1" applyBorder="1" applyAlignment="1" applyProtection="1">
      <alignment horizontal="left" vertical="center" wrapText="1"/>
    </xf>
    <xf numFmtId="0" fontId="127" fillId="0" borderId="1" xfId="0" applyFont="1" applyBorder="1" applyAlignment="1" applyProtection="1">
      <alignment horizontal="left" vertical="center" wrapText="1"/>
    </xf>
    <xf numFmtId="166" fontId="127" fillId="0" borderId="2" xfId="0" applyNumberFormat="1" applyFont="1" applyBorder="1" applyAlignment="1" applyProtection="1">
      <alignment vertical="center"/>
    </xf>
    <xf numFmtId="168" fontId="127" fillId="16" borderId="3" xfId="1" applyNumberFormat="1" applyFont="1" applyFill="1" applyBorder="1" applyAlignment="1" applyProtection="1">
      <alignment vertical="center"/>
      <protection locked="0"/>
    </xf>
    <xf numFmtId="44" fontId="127" fillId="0" borderId="6" xfId="1" applyFont="1" applyBorder="1" applyAlignment="1" applyProtection="1">
      <alignment horizontal="right" vertical="center"/>
    </xf>
    <xf numFmtId="0" fontId="127" fillId="0" borderId="6" xfId="0" applyFont="1" applyBorder="1" applyAlignment="1" applyProtection="1">
      <alignment horizontal="left" vertical="center" wrapText="1"/>
    </xf>
    <xf numFmtId="0" fontId="127" fillId="0" borderId="1" xfId="0" applyFont="1" applyFill="1" applyBorder="1" applyAlignment="1" applyProtection="1">
      <alignment horizontal="center" vertical="center" wrapText="1"/>
    </xf>
    <xf numFmtId="44" fontId="127" fillId="0" borderId="2" xfId="1" applyFont="1" applyBorder="1" applyAlignment="1" applyProtection="1">
      <alignment horizontal="right" vertical="center"/>
    </xf>
    <xf numFmtId="0" fontId="134" fillId="4" borderId="0" xfId="0" applyFont="1" applyFill="1" applyBorder="1" applyAlignment="1" applyProtection="1">
      <alignment vertical="center"/>
    </xf>
    <xf numFmtId="44" fontId="139" fillId="4" borderId="0" xfId="0" applyNumberFormat="1" applyFont="1" applyFill="1" applyBorder="1" applyAlignment="1" applyProtection="1">
      <alignment horizontal="center" vertical="center" wrapText="1"/>
    </xf>
    <xf numFmtId="0" fontId="137" fillId="4" borderId="0" xfId="0" applyFont="1" applyFill="1" applyAlignment="1" applyProtection="1">
      <alignment vertical="center"/>
    </xf>
    <xf numFmtId="0" fontId="139" fillId="4" borderId="2" xfId="0" applyFont="1" applyFill="1" applyBorder="1" applyAlignment="1" applyProtection="1">
      <alignment horizontal="center" vertical="center" wrapText="1"/>
    </xf>
    <xf numFmtId="0" fontId="139" fillId="4" borderId="1" xfId="0" applyFont="1" applyFill="1" applyBorder="1" applyAlignment="1" applyProtection="1">
      <alignment horizontal="center" vertical="center" wrapText="1"/>
    </xf>
    <xf numFmtId="0" fontId="139" fillId="4" borderId="5" xfId="0" applyFont="1" applyFill="1" applyBorder="1" applyAlignment="1" applyProtection="1">
      <alignment horizontal="center" vertical="center" wrapText="1"/>
    </xf>
    <xf numFmtId="0" fontId="139" fillId="4" borderId="3" xfId="0" applyFont="1" applyFill="1" applyBorder="1" applyAlignment="1" applyProtection="1">
      <alignment horizontal="center" vertical="center" wrapText="1"/>
    </xf>
    <xf numFmtId="0" fontId="135" fillId="4" borderId="1" xfId="0" applyFont="1" applyFill="1" applyBorder="1" applyAlignment="1" applyProtection="1">
      <alignment horizontal="center" vertical="center"/>
    </xf>
    <xf numFmtId="0" fontId="135" fillId="4" borderId="5" xfId="0" applyFont="1" applyFill="1" applyBorder="1" applyAlignment="1" applyProtection="1">
      <alignment horizontal="center" vertical="center"/>
    </xf>
    <xf numFmtId="0" fontId="135" fillId="4" borderId="3" xfId="0" applyFont="1" applyFill="1" applyBorder="1" applyAlignment="1" applyProtection="1">
      <alignment horizontal="center" vertical="center"/>
    </xf>
    <xf numFmtId="0" fontId="4" fillId="10" borderId="49" xfId="0" applyFont="1" applyFill="1" applyBorder="1" applyAlignment="1" applyProtection="1">
      <alignment vertical="center"/>
    </xf>
    <xf numFmtId="0" fontId="4" fillId="10" borderId="52" xfId="0" applyFont="1" applyFill="1" applyBorder="1" applyAlignment="1" applyProtection="1">
      <alignment horizontal="center" vertical="center"/>
      <protection locked="0"/>
    </xf>
    <xf numFmtId="0" fontId="4" fillId="0" borderId="24" xfId="0" applyFont="1" applyBorder="1" applyAlignment="1" applyProtection="1">
      <alignment horizontal="left" wrapText="1"/>
    </xf>
    <xf numFmtId="49" fontId="127" fillId="0" borderId="0" xfId="0" applyNumberFormat="1" applyFont="1" applyFill="1" applyBorder="1" applyAlignment="1" applyProtection="1">
      <alignment horizontal="center" vertical="center" wrapText="1"/>
    </xf>
    <xf numFmtId="0" fontId="127" fillId="0" borderId="0" xfId="0" applyFont="1" applyFill="1" applyBorder="1" applyAlignment="1" applyProtection="1">
      <alignment horizontal="center" vertical="center" wrapText="1"/>
    </xf>
    <xf numFmtId="0" fontId="142" fillId="4" borderId="0" xfId="0" applyFont="1" applyFill="1" applyBorder="1" applyAlignment="1" applyProtection="1">
      <alignment horizontal="center" vertical="center"/>
    </xf>
    <xf numFmtId="0" fontId="137" fillId="0" borderId="0" xfId="0" applyFont="1" applyBorder="1" applyAlignment="1" applyProtection="1">
      <alignment horizontal="center" vertical="center" wrapText="1"/>
    </xf>
    <xf numFmtId="0" fontId="135" fillId="4" borderId="0" xfId="0" applyFont="1" applyFill="1" applyBorder="1" applyAlignment="1" applyProtection="1">
      <alignment horizontal="center" vertical="center"/>
    </xf>
    <xf numFmtId="0" fontId="142" fillId="0" borderId="0" xfId="0" applyFont="1" applyAlignment="1" applyProtection="1">
      <alignment vertical="center"/>
    </xf>
    <xf numFmtId="0" fontId="142" fillId="0" borderId="0" xfId="0" applyFont="1" applyAlignment="1" applyProtection="1">
      <alignment horizontal="center" vertical="center"/>
    </xf>
    <xf numFmtId="0" fontId="137" fillId="0" borderId="0" xfId="0" applyFont="1" applyBorder="1" applyAlignment="1" applyProtection="1">
      <alignment horizontal="left"/>
    </xf>
    <xf numFmtId="0" fontId="127" fillId="4" borderId="1" xfId="0" applyFont="1" applyFill="1" applyBorder="1" applyAlignment="1" applyProtection="1">
      <alignment horizontal="left" vertical="center" wrapText="1"/>
    </xf>
    <xf numFmtId="0" fontId="127" fillId="0" borderId="28" xfId="0" applyFont="1" applyFill="1" applyBorder="1" applyAlignment="1" applyProtection="1">
      <alignment horizontal="left" vertical="center" wrapText="1"/>
    </xf>
    <xf numFmtId="0" fontId="134" fillId="16" borderId="152" xfId="0" applyFont="1" applyFill="1" applyBorder="1" applyAlignment="1" applyProtection="1">
      <alignment horizontal="center" vertical="center"/>
      <protection locked="0"/>
    </xf>
    <xf numFmtId="0" fontId="127" fillId="16" borderId="2" xfId="0" applyNumberFormat="1" applyFont="1" applyFill="1" applyBorder="1" applyAlignment="1" applyProtection="1">
      <alignment horizontal="center" vertical="center"/>
    </xf>
    <xf numFmtId="166" fontId="134" fillId="0" borderId="0" xfId="0" applyNumberFormat="1" applyFont="1" applyAlignment="1" applyProtection="1">
      <alignment vertical="center"/>
    </xf>
    <xf numFmtId="0" fontId="127" fillId="0" borderId="24" xfId="0" applyFont="1" applyBorder="1" applyAlignment="1" applyProtection="1">
      <alignment vertical="center" wrapText="1"/>
    </xf>
    <xf numFmtId="0" fontId="142" fillId="16" borderId="55" xfId="0" applyFont="1" applyFill="1" applyBorder="1" applyAlignment="1" applyProtection="1">
      <alignment horizontal="center" vertical="center" wrapText="1"/>
      <protection locked="0"/>
    </xf>
    <xf numFmtId="0" fontId="127" fillId="0" borderId="7" xfId="0" applyFont="1" applyBorder="1" applyAlignment="1" applyProtection="1">
      <alignment horizontal="center" vertical="center"/>
    </xf>
    <xf numFmtId="0" fontId="127" fillId="0" borderId="25" xfId="0" applyFont="1" applyBorder="1" applyAlignment="1" applyProtection="1">
      <alignment vertical="center" wrapText="1"/>
    </xf>
    <xf numFmtId="0" fontId="142" fillId="16" borderId="56" xfId="0" applyFont="1" applyFill="1" applyBorder="1" applyAlignment="1" applyProtection="1">
      <alignment horizontal="center" vertical="center" wrapText="1"/>
      <protection locked="0"/>
    </xf>
    <xf numFmtId="0" fontId="127" fillId="16" borderId="1" xfId="0" applyFont="1" applyFill="1" applyBorder="1" applyAlignment="1" applyProtection="1">
      <alignment horizontal="center" vertical="center"/>
      <protection locked="0"/>
    </xf>
    <xf numFmtId="0" fontId="127" fillId="16" borderId="3" xfId="0" applyFont="1" applyFill="1" applyBorder="1" applyAlignment="1" applyProtection="1">
      <alignment horizontal="center" vertical="center"/>
      <protection locked="0"/>
    </xf>
    <xf numFmtId="0" fontId="127" fillId="4" borderId="45" xfId="0" applyFont="1" applyFill="1" applyBorder="1" applyAlignment="1" applyProtection="1">
      <alignment horizontal="left" vertical="center" wrapText="1"/>
    </xf>
    <xf numFmtId="0" fontId="127" fillId="4" borderId="15" xfId="0" applyFont="1" applyFill="1" applyBorder="1" applyAlignment="1" applyProtection="1">
      <alignment horizontal="left" vertical="center" wrapText="1"/>
    </xf>
    <xf numFmtId="0" fontId="142" fillId="16" borderId="57" xfId="0" applyFont="1" applyFill="1" applyBorder="1" applyAlignment="1" applyProtection="1">
      <alignment horizontal="center" vertical="center" wrapText="1"/>
      <protection locked="0"/>
    </xf>
    <xf numFmtId="0" fontId="134" fillId="16" borderId="58" xfId="0" applyFont="1" applyFill="1" applyBorder="1" applyAlignment="1" applyProtection="1">
      <alignment horizontal="center" vertical="center" wrapText="1"/>
      <protection locked="0"/>
    </xf>
    <xf numFmtId="0" fontId="142" fillId="16" borderId="59" xfId="0" applyFont="1" applyFill="1" applyBorder="1" applyAlignment="1" applyProtection="1">
      <alignment horizontal="center" vertical="center" wrapText="1"/>
      <protection locked="0"/>
    </xf>
    <xf numFmtId="0" fontId="142" fillId="16" borderId="58" xfId="0" applyFont="1" applyFill="1" applyBorder="1" applyAlignment="1" applyProtection="1">
      <alignment horizontal="center" vertical="center" wrapText="1"/>
      <protection locked="0"/>
    </xf>
    <xf numFmtId="165" fontId="134" fillId="0" borderId="0" xfId="0" applyNumberFormat="1" applyFont="1" applyFill="1" applyAlignment="1" applyProtection="1">
      <alignment horizontal="right" vertical="center"/>
    </xf>
    <xf numFmtId="0" fontId="134" fillId="0" borderId="4" xfId="0" applyFont="1" applyFill="1" applyBorder="1" applyAlignment="1" applyProtection="1">
      <alignment horizontal="center" vertical="center"/>
    </xf>
    <xf numFmtId="0" fontId="134" fillId="0" borderId="24" xfId="0" applyFont="1" applyBorder="1" applyAlignment="1" applyProtection="1">
      <alignment vertical="center"/>
    </xf>
    <xf numFmtId="166" fontId="127" fillId="4" borderId="22" xfId="0" applyNumberFormat="1" applyFont="1" applyFill="1" applyBorder="1" applyAlignment="1" applyProtection="1">
      <alignment vertical="center"/>
    </xf>
    <xf numFmtId="44" fontId="127" fillId="4" borderId="6" xfId="1" applyFont="1" applyFill="1" applyBorder="1" applyAlignment="1" applyProtection="1">
      <alignment vertical="center"/>
    </xf>
    <xf numFmtId="166" fontId="127" fillId="4" borderId="3" xfId="0" applyNumberFormat="1" applyFont="1" applyFill="1" applyBorder="1" applyAlignment="1" applyProtection="1">
      <alignment vertical="center"/>
    </xf>
    <xf numFmtId="0" fontId="127" fillId="16" borderId="153" xfId="0" applyFont="1" applyFill="1" applyBorder="1" applyAlignment="1" applyProtection="1">
      <alignment horizontal="center" vertical="center" wrapText="1"/>
      <protection locked="0"/>
    </xf>
    <xf numFmtId="0" fontId="4" fillId="0" borderId="19" xfId="0" applyFont="1" applyBorder="1" applyAlignment="1" applyProtection="1">
      <alignment vertical="center"/>
    </xf>
    <xf numFmtId="0" fontId="127" fillId="0" borderId="1" xfId="0" applyFont="1" applyBorder="1" applyAlignment="1">
      <alignment horizontal="left" vertical="center"/>
    </xf>
    <xf numFmtId="0" fontId="137" fillId="0" borderId="0" xfId="0" applyFont="1" applyAlignment="1" applyProtection="1">
      <alignment horizontal="center" vertical="center"/>
    </xf>
    <xf numFmtId="0" fontId="137" fillId="0" borderId="0" xfId="0" applyFont="1" applyBorder="1" applyAlignment="1" applyProtection="1">
      <alignment vertical="center"/>
    </xf>
    <xf numFmtId="44" fontId="139" fillId="15" borderId="3" xfId="2" applyFont="1" applyFill="1" applyBorder="1" applyAlignment="1" applyProtection="1">
      <alignment horizontal="center" vertical="center"/>
    </xf>
    <xf numFmtId="0" fontId="134" fillId="14" borderId="3" xfId="5" applyFont="1" applyFill="1" applyBorder="1" applyAlignment="1" applyProtection="1">
      <alignment vertical="center"/>
    </xf>
    <xf numFmtId="0" fontId="8" fillId="0" borderId="8" xfId="5" applyFont="1" applyBorder="1" applyAlignment="1">
      <alignment vertical="center" wrapText="1"/>
    </xf>
    <xf numFmtId="0" fontId="34" fillId="0" borderId="7" xfId="5" applyFont="1" applyBorder="1" applyAlignment="1" applyProtection="1">
      <alignment vertical="center" wrapText="1"/>
    </xf>
    <xf numFmtId="0" fontId="8" fillId="0" borderId="6" xfId="5" applyFont="1" applyBorder="1" applyAlignment="1" applyProtection="1">
      <alignment vertical="center" wrapText="1"/>
    </xf>
    <xf numFmtId="0" fontId="34" fillId="0" borderId="20" xfId="5" applyFont="1" applyBorder="1" applyAlignment="1" applyProtection="1">
      <alignment vertical="center"/>
    </xf>
    <xf numFmtId="0" fontId="34" fillId="0" borderId="21" xfId="5" applyFont="1" applyBorder="1" applyAlignment="1" applyProtection="1">
      <alignment vertical="center" wrapText="1"/>
    </xf>
    <xf numFmtId="0" fontId="139" fillId="4" borderId="2" xfId="5" applyFont="1" applyFill="1" applyBorder="1" applyAlignment="1" applyProtection="1">
      <alignment horizontal="center" vertical="center"/>
    </xf>
    <xf numFmtId="0" fontId="148" fillId="4" borderId="2" xfId="5" applyFont="1" applyFill="1" applyBorder="1" applyAlignment="1" applyProtection="1">
      <alignment vertical="center" wrapText="1"/>
    </xf>
    <xf numFmtId="8" fontId="139" fillId="4" borderId="2" xfId="5" applyNumberFormat="1" applyFont="1" applyFill="1" applyBorder="1" applyAlignment="1" applyProtection="1">
      <alignment horizontal="right" vertical="center"/>
    </xf>
    <xf numFmtId="0" fontId="139" fillId="4" borderId="8" xfId="5" applyFont="1" applyFill="1" applyBorder="1" applyAlignment="1">
      <alignment vertical="center" wrapText="1"/>
    </xf>
    <xf numFmtId="0" fontId="140" fillId="4" borderId="7" xfId="5" applyFont="1" applyFill="1" applyBorder="1" applyAlignment="1" applyProtection="1">
      <alignment vertical="center" wrapText="1"/>
    </xf>
    <xf numFmtId="0" fontId="139" fillId="4" borderId="6" xfId="5" applyFont="1" applyFill="1" applyBorder="1" applyAlignment="1">
      <alignment vertical="center" wrapText="1"/>
    </xf>
    <xf numFmtId="0" fontId="140" fillId="4" borderId="20" xfId="5" applyFont="1" applyFill="1" applyBorder="1" applyAlignment="1" applyProtection="1">
      <alignment vertical="center" wrapText="1"/>
    </xf>
    <xf numFmtId="0" fontId="139" fillId="4" borderId="2" xfId="5" applyFont="1" applyFill="1" applyBorder="1" applyAlignment="1">
      <alignment vertical="center" wrapText="1"/>
    </xf>
    <xf numFmtId="0" fontId="140" fillId="4" borderId="2" xfId="5" applyFont="1" applyFill="1" applyBorder="1" applyAlignment="1" applyProtection="1">
      <alignment vertical="center" wrapText="1"/>
    </xf>
    <xf numFmtId="0" fontId="8" fillId="0" borderId="5" xfId="5" applyFont="1" applyBorder="1" applyAlignment="1" applyProtection="1">
      <alignment horizontal="center" vertical="center"/>
    </xf>
    <xf numFmtId="0" fontId="34" fillId="0" borderId="5" xfId="5" applyFont="1" applyBorder="1" applyAlignment="1" applyProtection="1">
      <alignment vertical="center" wrapText="1"/>
    </xf>
    <xf numFmtId="165" fontId="8" fillId="0" borderId="5" xfId="2" applyNumberFormat="1" applyFont="1" applyFill="1" applyBorder="1" applyAlignment="1" applyProtection="1">
      <alignment horizontal="center" vertical="center"/>
    </xf>
    <xf numFmtId="0" fontId="2" fillId="3" borderId="3" xfId="0" applyFont="1" applyFill="1" applyBorder="1" applyAlignment="1" applyProtection="1">
      <alignment horizontal="center" vertical="center"/>
    </xf>
    <xf numFmtId="0" fontId="4" fillId="4" borderId="1" xfId="0"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xf>
    <xf numFmtId="44" fontId="8" fillId="4" borderId="1" xfId="0" applyNumberFormat="1" applyFont="1" applyFill="1" applyBorder="1" applyAlignment="1" applyProtection="1">
      <alignment horizontal="center" vertical="center" wrapText="1"/>
    </xf>
    <xf numFmtId="44" fontId="8" fillId="4" borderId="5" xfId="0" applyNumberFormat="1" applyFont="1" applyFill="1" applyBorder="1" applyAlignment="1" applyProtection="1">
      <alignment horizontal="center" vertical="center" wrapText="1"/>
    </xf>
    <xf numFmtId="44" fontId="8" fillId="4" borderId="3" xfId="0" applyNumberFormat="1" applyFont="1" applyFill="1" applyBorder="1" applyAlignment="1" applyProtection="1">
      <alignment horizontal="center" vertical="center" wrapText="1"/>
    </xf>
    <xf numFmtId="44" fontId="7" fillId="4" borderId="3" xfId="0" applyNumberFormat="1" applyFont="1" applyFill="1" applyBorder="1" applyAlignment="1" applyProtection="1">
      <alignment horizontal="center" vertical="center" wrapText="1"/>
    </xf>
    <xf numFmtId="0" fontId="13" fillId="0" borderId="0" xfId="0" applyFont="1" applyBorder="1" applyAlignment="1">
      <alignment horizontal="left" vertical="center" wrapText="1"/>
    </xf>
    <xf numFmtId="0" fontId="8" fillId="2" borderId="1"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wrapText="1"/>
    </xf>
    <xf numFmtId="0" fontId="13" fillId="0" borderId="0" xfId="0" applyFont="1" applyBorder="1" applyAlignment="1">
      <alignment horizontal="left"/>
    </xf>
    <xf numFmtId="44" fontId="13" fillId="0" borderId="0" xfId="0" applyNumberFormat="1" applyFont="1" applyBorder="1" applyAlignment="1">
      <alignment horizontal="left" vertical="center"/>
    </xf>
    <xf numFmtId="0" fontId="65" fillId="3" borderId="0" xfId="0" applyFont="1" applyFill="1" applyBorder="1" applyAlignment="1" applyProtection="1">
      <alignment horizontal="left" vertical="center"/>
      <protection locked="0"/>
    </xf>
    <xf numFmtId="8" fontId="153" fillId="0" borderId="0" xfId="0" applyNumberFormat="1" applyFont="1" applyBorder="1" applyAlignment="1">
      <alignment horizontal="left" vertical="center"/>
    </xf>
    <xf numFmtId="0" fontId="13" fillId="0" borderId="0" xfId="0" applyFont="1" applyFill="1" applyBorder="1" applyAlignment="1">
      <alignment vertical="center"/>
    </xf>
    <xf numFmtId="0" fontId="8" fillId="10" borderId="0" xfId="0" applyFont="1" applyFill="1" applyBorder="1" applyAlignment="1">
      <alignment vertical="center"/>
    </xf>
    <xf numFmtId="0" fontId="13" fillId="10" borderId="0" xfId="0" applyFont="1" applyFill="1" applyBorder="1" applyAlignment="1">
      <alignment vertical="center"/>
    </xf>
    <xf numFmtId="0" fontId="154" fillId="10" borderId="0" xfId="0" applyFont="1" applyFill="1" applyBorder="1" applyAlignment="1">
      <alignment vertical="center"/>
    </xf>
    <xf numFmtId="0" fontId="10" fillId="0" borderId="2" xfId="0" applyFont="1" applyBorder="1" applyAlignment="1">
      <alignment horizontal="center" vertical="center"/>
    </xf>
    <xf numFmtId="0" fontId="27" fillId="0" borderId="0"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17"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156" fillId="0" borderId="0" xfId="0" applyFont="1" applyFill="1" applyBorder="1" applyAlignment="1" applyProtection="1">
      <alignment horizontal="center" vertical="center" wrapText="1"/>
    </xf>
    <xf numFmtId="0" fontId="111"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16" fillId="2" borderId="0" xfId="0" applyFont="1" applyFill="1" applyBorder="1" applyAlignment="1" applyProtection="1">
      <alignment horizontal="center" vertical="center"/>
    </xf>
    <xf numFmtId="0" fontId="4" fillId="4" borderId="0"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63" fillId="0" borderId="0" xfId="0" applyFont="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16" fillId="2" borderId="0" xfId="0" applyFont="1" applyFill="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5" borderId="0" xfId="0" applyNumberFormat="1" applyFont="1" applyFill="1" applyBorder="1" applyAlignment="1" applyProtection="1">
      <alignment horizontal="center" vertical="center" wrapText="1"/>
    </xf>
    <xf numFmtId="0" fontId="4" fillId="5" borderId="0" xfId="0" applyNumberFormat="1" applyFont="1" applyFill="1" applyBorder="1" applyAlignment="1" applyProtection="1">
      <alignment horizontal="center" vertical="center" wrapText="1"/>
    </xf>
    <xf numFmtId="0" fontId="64" fillId="0" borderId="0" xfId="0" applyNumberFormat="1" applyFont="1" applyFill="1" applyBorder="1" applyAlignment="1" applyProtection="1">
      <alignment horizontal="center" vertical="center" wrapText="1"/>
    </xf>
    <xf numFmtId="0" fontId="64" fillId="0" borderId="0" xfId="0" applyNumberFormat="1" applyFont="1" applyFill="1" applyBorder="1" applyAlignment="1" applyProtection="1">
      <alignment horizontal="center" vertical="top" wrapText="1"/>
    </xf>
    <xf numFmtId="0" fontId="4" fillId="4" borderId="0" xfId="0" applyFont="1" applyFill="1" applyBorder="1" applyAlignment="1" applyProtection="1">
      <alignment horizontal="left" vertical="center"/>
    </xf>
    <xf numFmtId="0" fontId="2" fillId="0" borderId="0" xfId="0" applyFont="1" applyFill="1" applyBorder="1" applyAlignment="1" applyProtection="1">
      <alignment horizontal="center" vertical="top" wrapText="1"/>
    </xf>
    <xf numFmtId="0" fontId="2" fillId="0" borderId="0" xfId="0" applyFont="1" applyFill="1" applyBorder="1" applyAlignment="1" applyProtection="1">
      <alignment horizontal="center" vertical="top"/>
    </xf>
    <xf numFmtId="0" fontId="4" fillId="23" borderId="0" xfId="0" applyNumberFormat="1" applyFont="1" applyFill="1" applyBorder="1" applyAlignment="1" applyProtection="1">
      <alignment horizontal="left" vertical="top" wrapText="1"/>
    </xf>
    <xf numFmtId="0" fontId="2" fillId="0" borderId="0" xfId="0" applyFont="1" applyBorder="1" applyAlignment="1" applyProtection="1">
      <alignment horizontal="center"/>
    </xf>
    <xf numFmtId="0" fontId="59" fillId="0" borderId="0" xfId="0" applyNumberFormat="1" applyFont="1" applyFill="1" applyBorder="1" applyAlignment="1" applyProtection="1">
      <alignment horizontal="center" vertical="center" wrapText="1"/>
    </xf>
    <xf numFmtId="0" fontId="50" fillId="2" borderId="0"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horizontal="center" vertical="center" wrapText="1"/>
    </xf>
    <xf numFmtId="0" fontId="4" fillId="0" borderId="0" xfId="0" applyNumberFormat="1" applyFont="1" applyFill="1" applyBorder="1" applyAlignment="1" applyProtection="1">
      <alignment horizontal="center" vertical="center" wrapText="1"/>
    </xf>
    <xf numFmtId="0" fontId="4" fillId="2" borderId="0" xfId="0" applyFont="1" applyFill="1" applyBorder="1" applyAlignment="1" applyProtection="1">
      <alignment horizontal="center"/>
    </xf>
    <xf numFmtId="0" fontId="4"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4" fillId="4" borderId="0" xfId="0" applyFont="1" applyFill="1" applyBorder="1" applyAlignment="1" applyProtection="1">
      <alignment vertical="center"/>
    </xf>
    <xf numFmtId="0" fontId="4" fillId="4" borderId="0" xfId="0" applyFont="1" applyFill="1" applyBorder="1" applyAlignment="1" applyProtection="1">
      <alignment vertical="center" wrapText="1"/>
    </xf>
    <xf numFmtId="0" fontId="15" fillId="2" borderId="0" xfId="0" applyFont="1" applyFill="1" applyBorder="1" applyAlignment="1" applyProtection="1">
      <alignment horizontal="center" vertical="center"/>
    </xf>
    <xf numFmtId="0" fontId="4" fillId="0" borderId="0" xfId="0" applyNumberFormat="1" applyFont="1" applyFill="1" applyBorder="1" applyAlignment="1" applyProtection="1">
      <alignment horizontal="left" vertical="center" wrapText="1"/>
    </xf>
    <xf numFmtId="0" fontId="4" fillId="0" borderId="0" xfId="0" applyFont="1" applyBorder="1" applyAlignment="1" applyProtection="1">
      <alignment horizontal="justify" vertical="center"/>
    </xf>
    <xf numFmtId="0" fontId="46" fillId="10" borderId="74" xfId="0" applyFont="1" applyFill="1" applyBorder="1" applyAlignment="1" applyProtection="1">
      <alignment horizontal="left" vertical="center" wrapText="1"/>
    </xf>
    <xf numFmtId="0" fontId="46" fillId="10" borderId="3" xfId="0" applyFont="1" applyFill="1" applyBorder="1" applyAlignment="1" applyProtection="1">
      <alignment horizontal="left" vertical="center" wrapText="1"/>
    </xf>
    <xf numFmtId="49" fontId="46" fillId="12" borderId="1" xfId="0" applyNumberFormat="1" applyFont="1" applyFill="1" applyBorder="1" applyAlignment="1" applyProtection="1">
      <alignment horizontal="center" vertical="center" wrapText="1"/>
      <protection locked="0"/>
    </xf>
    <xf numFmtId="49" fontId="46" fillId="12" borderId="5" xfId="0" applyNumberFormat="1" applyFont="1" applyFill="1" applyBorder="1" applyAlignment="1" applyProtection="1">
      <alignment horizontal="center" vertical="center" wrapText="1"/>
      <protection locked="0"/>
    </xf>
    <xf numFmtId="49" fontId="46" fillId="12" borderId="33" xfId="0" applyNumberFormat="1" applyFont="1" applyFill="1" applyBorder="1" applyAlignment="1" applyProtection="1">
      <alignment horizontal="center" vertical="center" wrapText="1"/>
      <protection locked="0"/>
    </xf>
    <xf numFmtId="0" fontId="114" fillId="0" borderId="24" xfId="0" applyFont="1" applyFill="1" applyBorder="1" applyAlignment="1">
      <alignment horizontal="center" vertical="center" wrapText="1"/>
    </xf>
    <xf numFmtId="0" fontId="114" fillId="0" borderId="19" xfId="0" applyFont="1" applyFill="1" applyBorder="1" applyAlignment="1">
      <alignment horizontal="center" vertical="center" wrapText="1"/>
    </xf>
    <xf numFmtId="0" fontId="114" fillId="0" borderId="22" xfId="0" applyFont="1" applyFill="1" applyBorder="1" applyAlignment="1">
      <alignment horizontal="center" vertical="center" wrapText="1"/>
    </xf>
    <xf numFmtId="0" fontId="114" fillId="0" borderId="31" xfId="0" applyFont="1" applyFill="1" applyBorder="1" applyAlignment="1">
      <alignment horizontal="center" vertical="center" wrapText="1"/>
    </xf>
    <xf numFmtId="0" fontId="114" fillId="0" borderId="0" xfId="0" applyFont="1" applyFill="1" applyBorder="1" applyAlignment="1">
      <alignment horizontal="center" vertical="center" wrapText="1"/>
    </xf>
    <xf numFmtId="0" fontId="114" fillId="0" borderId="32" xfId="0" applyFont="1" applyFill="1" applyBorder="1" applyAlignment="1">
      <alignment horizontal="center" vertical="center" wrapText="1"/>
    </xf>
    <xf numFmtId="0" fontId="109" fillId="20" borderId="149" xfId="0" applyFont="1" applyFill="1" applyBorder="1" applyAlignment="1" applyProtection="1">
      <alignment horizontal="center" vertical="center"/>
    </xf>
    <xf numFmtId="0" fontId="109" fillId="20" borderId="150" xfId="0" applyFont="1" applyFill="1" applyBorder="1" applyAlignment="1" applyProtection="1">
      <alignment horizontal="center" vertical="center"/>
    </xf>
    <xf numFmtId="0" fontId="109" fillId="20" borderId="151" xfId="0" applyFont="1" applyFill="1" applyBorder="1" applyAlignment="1" applyProtection="1">
      <alignment horizontal="center" vertical="center"/>
    </xf>
    <xf numFmtId="0" fontId="46" fillId="10" borderId="75" xfId="0" applyFont="1" applyFill="1" applyBorder="1" applyAlignment="1" applyProtection="1">
      <alignment horizontal="left" vertical="center" wrapText="1"/>
    </xf>
    <xf numFmtId="0" fontId="46" fillId="10" borderId="76" xfId="0" applyFont="1" applyFill="1" applyBorder="1" applyAlignment="1" applyProtection="1">
      <alignment horizontal="left" vertical="center" wrapText="1"/>
    </xf>
    <xf numFmtId="0" fontId="46" fillId="12" borderId="77" xfId="0" applyFont="1" applyFill="1" applyBorder="1" applyAlignment="1" applyProtection="1">
      <alignment horizontal="center"/>
      <protection locked="0"/>
    </xf>
    <xf numFmtId="0" fontId="46" fillId="12" borderId="78" xfId="0" applyFont="1" applyFill="1" applyBorder="1" applyAlignment="1" applyProtection="1">
      <alignment horizontal="center"/>
      <protection locked="0"/>
    </xf>
    <xf numFmtId="0" fontId="46" fillId="12" borderId="79" xfId="0" applyFont="1" applyFill="1" applyBorder="1" applyAlignment="1" applyProtection="1">
      <alignment horizontal="center"/>
      <protection locked="0"/>
    </xf>
    <xf numFmtId="0" fontId="46" fillId="12" borderId="1" xfId="0" applyFont="1" applyFill="1" applyBorder="1" applyAlignment="1" applyProtection="1">
      <alignment horizontal="center"/>
      <protection locked="0"/>
    </xf>
    <xf numFmtId="0" fontId="46" fillId="12" borderId="5" xfId="0" applyFont="1" applyFill="1" applyBorder="1" applyAlignment="1" applyProtection="1">
      <alignment horizontal="center"/>
      <protection locked="0"/>
    </xf>
    <xf numFmtId="0" fontId="46" fillId="12" borderId="33" xfId="0" applyFont="1" applyFill="1" applyBorder="1" applyAlignment="1" applyProtection="1">
      <alignment horizontal="center"/>
      <protection locked="0"/>
    </xf>
    <xf numFmtId="0" fontId="46" fillId="12" borderId="3" xfId="0" applyFont="1" applyFill="1" applyBorder="1" applyAlignment="1" applyProtection="1">
      <alignment horizontal="center"/>
      <protection locked="0"/>
    </xf>
    <xf numFmtId="0" fontId="46" fillId="11" borderId="1" xfId="0" applyFont="1" applyFill="1" applyBorder="1" applyAlignment="1" applyProtection="1">
      <alignment horizontal="left" vertical="center" wrapText="1"/>
    </xf>
    <xf numFmtId="0" fontId="46" fillId="11" borderId="3" xfId="0" applyFont="1" applyFill="1" applyBorder="1" applyAlignment="1" applyProtection="1">
      <alignment horizontal="left" vertical="center" wrapText="1"/>
    </xf>
    <xf numFmtId="0" fontId="14" fillId="10" borderId="74" xfId="0" applyFont="1" applyFill="1" applyBorder="1" applyAlignment="1" applyProtection="1">
      <alignment horizontal="left" vertical="center" wrapText="1"/>
    </xf>
    <xf numFmtId="0" fontId="14" fillId="10" borderId="3" xfId="0" applyFont="1" applyFill="1" applyBorder="1" applyAlignment="1" applyProtection="1">
      <alignment horizontal="left" vertical="center" wrapText="1"/>
    </xf>
    <xf numFmtId="49" fontId="46" fillId="12" borderId="3" xfId="0" applyNumberFormat="1" applyFont="1" applyFill="1" applyBorder="1" applyAlignment="1" applyProtection="1">
      <alignment horizontal="center" vertical="center" wrapText="1"/>
      <protection locked="0"/>
    </xf>
    <xf numFmtId="0" fontId="46" fillId="10" borderId="65" xfId="0" applyFont="1" applyFill="1" applyBorder="1" applyAlignment="1" applyProtection="1">
      <alignment horizontal="left" vertical="center" wrapText="1"/>
    </xf>
    <xf numFmtId="0" fontId="46" fillId="10" borderId="22" xfId="0" applyFont="1" applyFill="1" applyBorder="1" applyAlignment="1" applyProtection="1">
      <alignment horizontal="left" vertical="center" wrapText="1"/>
    </xf>
    <xf numFmtId="0" fontId="46" fillId="12" borderId="24" xfId="0" applyFont="1" applyFill="1" applyBorder="1" applyAlignment="1" applyProtection="1">
      <alignment horizontal="center" vertical="center" wrapText="1"/>
      <protection locked="0"/>
    </xf>
    <xf numFmtId="0" fontId="46" fillId="12" borderId="19" xfId="0" applyFont="1" applyFill="1" applyBorder="1" applyAlignment="1" applyProtection="1">
      <alignment horizontal="center" vertical="center" wrapText="1"/>
      <protection locked="0"/>
    </xf>
    <xf numFmtId="0" fontId="46" fillId="12" borderId="66" xfId="0" applyFont="1" applyFill="1" applyBorder="1" applyAlignment="1" applyProtection="1">
      <alignment horizontal="center" vertical="center" wrapText="1"/>
      <protection locked="0"/>
    </xf>
    <xf numFmtId="0" fontId="46" fillId="10" borderId="67" xfId="0" applyFont="1" applyFill="1" applyBorder="1" applyAlignment="1" applyProtection="1">
      <alignment horizontal="left" vertical="center" wrapText="1"/>
    </xf>
    <xf numFmtId="0" fontId="46" fillId="10" borderId="68" xfId="0" applyFont="1" applyFill="1" applyBorder="1" applyAlignment="1" applyProtection="1">
      <alignment horizontal="left" vertical="center" wrapText="1"/>
    </xf>
    <xf numFmtId="0" fontId="46" fillId="12" borderId="69" xfId="0" applyFont="1" applyFill="1" applyBorder="1" applyAlignment="1" applyProtection="1">
      <alignment horizontal="center" vertical="center" wrapText="1"/>
      <protection locked="0"/>
    </xf>
    <xf numFmtId="0" fontId="46" fillId="12" borderId="70" xfId="0" applyFont="1" applyFill="1" applyBorder="1" applyAlignment="1" applyProtection="1">
      <alignment horizontal="center" vertical="center" wrapText="1"/>
      <protection locked="0"/>
    </xf>
    <xf numFmtId="0" fontId="46" fillId="12" borderId="68" xfId="0" applyFont="1" applyFill="1" applyBorder="1" applyAlignment="1" applyProtection="1">
      <alignment horizontal="center" vertical="center" wrapText="1"/>
      <protection locked="0"/>
    </xf>
    <xf numFmtId="0" fontId="46" fillId="11" borderId="69" xfId="0" applyFont="1" applyFill="1" applyBorder="1" applyAlignment="1" applyProtection="1">
      <alignment horizontal="left" vertical="center" wrapText="1"/>
    </xf>
    <xf numFmtId="0" fontId="46" fillId="11" borderId="68" xfId="0" applyFont="1" applyFill="1" applyBorder="1" applyAlignment="1" applyProtection="1">
      <alignment horizontal="left" vertical="center" wrapText="1"/>
    </xf>
    <xf numFmtId="0" fontId="109" fillId="18" borderId="62" xfId="0" applyFont="1" applyFill="1" applyBorder="1" applyAlignment="1" applyProtection="1">
      <alignment horizontal="center" vertical="center" wrapText="1"/>
    </xf>
    <xf numFmtId="0" fontId="109" fillId="18" borderId="63" xfId="0" applyFont="1" applyFill="1" applyBorder="1" applyAlignment="1" applyProtection="1">
      <alignment horizontal="center" vertical="center" wrapText="1"/>
    </xf>
    <xf numFmtId="0" fontId="109" fillId="18" borderId="64" xfId="0" applyFont="1" applyFill="1" applyBorder="1" applyAlignment="1" applyProtection="1">
      <alignment horizontal="center" vertical="center" wrapText="1"/>
    </xf>
    <xf numFmtId="0" fontId="1" fillId="0" borderId="1" xfId="0" applyFont="1" applyFill="1" applyBorder="1" applyAlignment="1" applyProtection="1">
      <alignment vertical="center" wrapText="1"/>
      <protection locked="0"/>
    </xf>
    <xf numFmtId="0" fontId="0" fillId="0" borderId="5" xfId="0" applyFill="1" applyBorder="1" applyAlignment="1" applyProtection="1">
      <alignment vertical="center" wrapText="1"/>
      <protection locked="0"/>
    </xf>
    <xf numFmtId="0" fontId="0" fillId="0" borderId="33" xfId="0" applyFill="1" applyBorder="1" applyAlignment="1" applyProtection="1">
      <alignment vertical="center" wrapText="1"/>
      <protection locked="0"/>
    </xf>
    <xf numFmtId="0" fontId="107" fillId="0" borderId="65" xfId="0" applyFont="1" applyBorder="1" applyAlignment="1">
      <alignment horizontal="center" vertical="top" wrapText="1"/>
    </xf>
    <xf numFmtId="0" fontId="107" fillId="0" borderId="19" xfId="0" applyFont="1" applyBorder="1" applyAlignment="1">
      <alignment horizontal="center" vertical="top" wrapText="1"/>
    </xf>
    <xf numFmtId="0" fontId="107" fillId="0" borderId="66" xfId="0" applyFont="1" applyBorder="1" applyAlignment="1">
      <alignment horizontal="center" vertical="top" wrapText="1"/>
    </xf>
    <xf numFmtId="0" fontId="107" fillId="0" borderId="26" xfId="0" applyFont="1" applyBorder="1" applyAlignment="1">
      <alignment horizontal="center" vertical="top" wrapText="1"/>
    </xf>
    <xf numFmtId="0" fontId="107" fillId="0" borderId="0" xfId="0" applyFont="1" applyBorder="1" applyAlignment="1">
      <alignment horizontal="center" vertical="top" wrapText="1"/>
    </xf>
    <xf numFmtId="0" fontId="107" fillId="0" borderId="27" xfId="0" applyFont="1" applyBorder="1" applyAlignment="1">
      <alignment horizontal="center" vertical="top" wrapText="1"/>
    </xf>
    <xf numFmtId="0" fontId="107" fillId="0" borderId="26"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wrapText="1"/>
    </xf>
    <xf numFmtId="0" fontId="0" fillId="17" borderId="146" xfId="0" applyFill="1" applyBorder="1" applyProtection="1">
      <protection locked="0"/>
    </xf>
    <xf numFmtId="0" fontId="108" fillId="0" borderId="147" xfId="0" applyFont="1" applyFill="1" applyBorder="1" applyAlignment="1" applyProtection="1">
      <alignment horizontal="center" vertical="center"/>
    </xf>
    <xf numFmtId="0" fontId="108" fillId="8" borderId="148" xfId="0" applyFont="1" applyFill="1" applyBorder="1" applyAlignment="1" applyProtection="1">
      <alignment horizontal="center" vertical="center" wrapText="1"/>
      <protection locked="0"/>
    </xf>
    <xf numFmtId="0" fontId="113" fillId="19" borderId="71" xfId="0" applyFont="1" applyFill="1" applyBorder="1" applyAlignment="1">
      <alignment horizontal="center" wrapText="1"/>
    </xf>
    <xf numFmtId="0" fontId="113" fillId="19" borderId="72" xfId="0" applyFont="1" applyFill="1" applyBorder="1" applyAlignment="1">
      <alignment horizontal="center" wrapText="1"/>
    </xf>
    <xf numFmtId="0" fontId="113" fillId="19" borderId="73" xfId="0" applyFont="1" applyFill="1" applyBorder="1" applyAlignment="1">
      <alignment horizontal="center" wrapText="1"/>
    </xf>
    <xf numFmtId="0" fontId="108" fillId="0" borderId="147" xfId="0" applyFont="1" applyFill="1" applyBorder="1" applyAlignment="1" applyProtection="1">
      <alignment horizontal="center" vertical="center" wrapText="1"/>
    </xf>
    <xf numFmtId="0" fontId="18" fillId="7" borderId="26" xfId="0" applyFont="1" applyFill="1" applyBorder="1" applyAlignment="1">
      <alignment horizontal="center" wrapText="1"/>
    </xf>
    <xf numFmtId="0" fontId="18" fillId="7" borderId="0" xfId="0" applyFont="1" applyFill="1" applyBorder="1" applyAlignment="1">
      <alignment horizontal="center" wrapText="1"/>
    </xf>
    <xf numFmtId="0" fontId="18" fillId="7" borderId="27" xfId="0" applyFont="1" applyFill="1" applyBorder="1" applyAlignment="1">
      <alignment horizontal="center" wrapText="1"/>
    </xf>
    <xf numFmtId="0" fontId="107" fillId="0" borderId="26" xfId="0" applyFont="1" applyFill="1" applyBorder="1" applyAlignment="1" applyProtection="1">
      <alignment horizontal="center" vertical="top" wrapText="1"/>
    </xf>
    <xf numFmtId="0" fontId="107" fillId="0" borderId="0" xfId="0" applyFont="1" applyFill="1" applyBorder="1" applyAlignment="1" applyProtection="1">
      <alignment horizontal="center" vertical="top" wrapText="1"/>
    </xf>
    <xf numFmtId="0" fontId="107" fillId="0" borderId="27" xfId="0" applyFont="1" applyFill="1" applyBorder="1" applyAlignment="1" applyProtection="1">
      <alignment horizontal="center" vertical="top" wrapText="1"/>
    </xf>
    <xf numFmtId="0" fontId="120" fillId="0" borderId="139" xfId="0" applyFont="1" applyFill="1" applyBorder="1" applyAlignment="1" applyProtection="1">
      <alignment horizontal="center"/>
      <protection locked="0"/>
    </xf>
    <xf numFmtId="0" fontId="120" fillId="0" borderId="140" xfId="0" applyFont="1" applyFill="1" applyBorder="1" applyAlignment="1" applyProtection="1">
      <alignment horizontal="center"/>
      <protection locked="0"/>
    </xf>
    <xf numFmtId="49" fontId="120" fillId="0" borderId="141" xfId="0" applyNumberFormat="1" applyFont="1" applyFill="1" applyBorder="1" applyAlignment="1" applyProtection="1">
      <alignment horizontal="center"/>
      <protection locked="0"/>
    </xf>
    <xf numFmtId="49" fontId="120" fillId="0" borderId="142" xfId="0" applyNumberFormat="1" applyFont="1" applyFill="1" applyBorder="1" applyAlignment="1" applyProtection="1">
      <alignment horizontal="center"/>
      <protection locked="0"/>
    </xf>
    <xf numFmtId="0" fontId="120" fillId="0" borderId="143" xfId="0" applyFont="1" applyFill="1" applyBorder="1" applyAlignment="1" applyProtection="1">
      <alignment horizontal="center"/>
      <protection locked="0"/>
    </xf>
    <xf numFmtId="0" fontId="120" fillId="0" borderId="144" xfId="0" applyFont="1" applyFill="1" applyBorder="1" applyAlignment="1" applyProtection="1">
      <alignment horizontal="center"/>
      <protection locked="0"/>
    </xf>
    <xf numFmtId="0" fontId="120" fillId="0" borderId="145" xfId="0" applyFont="1" applyFill="1" applyBorder="1" applyAlignment="1" applyProtection="1">
      <alignment horizontal="center"/>
      <protection locked="0"/>
    </xf>
    <xf numFmtId="171" fontId="105" fillId="17" borderId="1" xfId="0" applyNumberFormat="1" applyFont="1" applyFill="1" applyBorder="1" applyAlignment="1" applyProtection="1">
      <alignment horizontal="right" vertical="center" wrapText="1"/>
      <protection locked="0"/>
    </xf>
    <xf numFmtId="171" fontId="105" fillId="17" borderId="5" xfId="0" applyNumberFormat="1" applyFont="1" applyFill="1" applyBorder="1" applyAlignment="1" applyProtection="1">
      <alignment horizontal="right" vertical="center" wrapText="1"/>
      <protection locked="0"/>
    </xf>
    <xf numFmtId="171" fontId="105" fillId="17" borderId="3" xfId="0" applyNumberFormat="1" applyFont="1" applyFill="1" applyBorder="1" applyAlignment="1" applyProtection="1">
      <alignment horizontal="right" vertical="center" wrapText="1"/>
      <protection locked="0"/>
    </xf>
    <xf numFmtId="0" fontId="112" fillId="0" borderId="1" xfId="0" applyFont="1" applyFill="1" applyBorder="1" applyAlignment="1" applyProtection="1">
      <alignment horizontal="left" vertical="center" wrapText="1"/>
    </xf>
    <xf numFmtId="0" fontId="112" fillId="0" borderId="5" xfId="0" applyFont="1" applyFill="1" applyBorder="1" applyAlignment="1" applyProtection="1">
      <alignment horizontal="left" vertical="center" wrapText="1"/>
    </xf>
    <xf numFmtId="0" fontId="112" fillId="0" borderId="3" xfId="0" applyFont="1" applyFill="1" applyBorder="1" applyAlignment="1" applyProtection="1">
      <alignment horizontal="left" vertical="center" wrapText="1"/>
    </xf>
    <xf numFmtId="0" fontId="104" fillId="9" borderId="137" xfId="0" applyFont="1" applyFill="1" applyBorder="1" applyAlignment="1" applyProtection="1">
      <alignment horizontal="center" vertical="center" wrapText="1"/>
    </xf>
    <xf numFmtId="0" fontId="104" fillId="9" borderId="131" xfId="0" applyFont="1" applyFill="1" applyBorder="1" applyAlignment="1" applyProtection="1">
      <alignment horizontal="center" vertical="center" wrapText="1"/>
    </xf>
    <xf numFmtId="0" fontId="104" fillId="9" borderId="132" xfId="0" applyFont="1" applyFill="1" applyBorder="1" applyAlignment="1" applyProtection="1">
      <alignment horizontal="center" vertical="center" wrapText="1"/>
    </xf>
    <xf numFmtId="0" fontId="108" fillId="8" borderId="0" xfId="0" applyFont="1" applyFill="1" applyAlignment="1" applyProtection="1">
      <alignment horizontal="center"/>
    </xf>
    <xf numFmtId="0" fontId="0" fillId="0" borderId="0" xfId="0" applyFill="1" applyAlignment="1" applyProtection="1">
      <alignment horizontal="center" vertical="center"/>
    </xf>
    <xf numFmtId="0" fontId="108" fillId="0" borderId="1" xfId="0" applyFont="1" applyFill="1" applyBorder="1" applyAlignment="1">
      <alignment horizontal="center" vertical="center"/>
    </xf>
    <xf numFmtId="0" fontId="108" fillId="0" borderId="5" xfId="0" applyFont="1" applyFill="1" applyBorder="1" applyAlignment="1">
      <alignment horizontal="center" vertical="center"/>
    </xf>
    <xf numFmtId="0" fontId="109" fillId="0" borderId="0" xfId="0" applyFont="1" applyFill="1" applyBorder="1" applyAlignment="1" applyProtection="1">
      <alignment horizontal="left" vertical="center"/>
    </xf>
    <xf numFmtId="0" fontId="104" fillId="17" borderId="24" xfId="0" applyFont="1" applyFill="1" applyBorder="1" applyAlignment="1" applyProtection="1">
      <alignment horizontal="center" wrapText="1"/>
      <protection locked="0"/>
    </xf>
    <xf numFmtId="0" fontId="106" fillId="17" borderId="19" xfId="0" applyFont="1" applyFill="1" applyBorder="1" applyAlignment="1" applyProtection="1">
      <alignment horizontal="center" wrapText="1"/>
      <protection locked="0"/>
    </xf>
    <xf numFmtId="0" fontId="106" fillId="17" borderId="22" xfId="0" applyFont="1" applyFill="1" applyBorder="1" applyAlignment="1" applyProtection="1">
      <alignment horizontal="center" wrapText="1"/>
      <protection locked="0"/>
    </xf>
    <xf numFmtId="0" fontId="106" fillId="17" borderId="31" xfId="0" applyFont="1" applyFill="1" applyBorder="1" applyAlignment="1" applyProtection="1">
      <alignment horizontal="center" wrapText="1"/>
      <protection locked="0"/>
    </xf>
    <xf numFmtId="0" fontId="106" fillId="17" borderId="0" xfId="0" applyFont="1" applyFill="1" applyBorder="1" applyAlignment="1" applyProtection="1">
      <alignment horizontal="center" wrapText="1"/>
      <protection locked="0"/>
    </xf>
    <xf numFmtId="0" fontId="106" fillId="17" borderId="32" xfId="0" applyFont="1" applyFill="1" applyBorder="1" applyAlignment="1" applyProtection="1">
      <alignment horizontal="center" wrapText="1"/>
      <protection locked="0"/>
    </xf>
    <xf numFmtId="0" fontId="106" fillId="17" borderId="25" xfId="0" applyFont="1" applyFill="1" applyBorder="1" applyAlignment="1" applyProtection="1">
      <alignment horizontal="center" wrapText="1"/>
      <protection locked="0"/>
    </xf>
    <xf numFmtId="0" fontId="106" fillId="17" borderId="4" xfId="0" applyFont="1" applyFill="1" applyBorder="1" applyAlignment="1" applyProtection="1">
      <alignment horizontal="center" wrapText="1"/>
      <protection locked="0"/>
    </xf>
    <xf numFmtId="0" fontId="106" fillId="17" borderId="23" xfId="0" applyFont="1" applyFill="1" applyBorder="1" applyAlignment="1" applyProtection="1">
      <alignment horizontal="center" wrapText="1"/>
      <protection locked="0"/>
    </xf>
    <xf numFmtId="0" fontId="13" fillId="0" borderId="0" xfId="0" applyFont="1" applyBorder="1" applyAlignment="1">
      <alignment horizontal="left" vertical="center" wrapText="1"/>
    </xf>
    <xf numFmtId="0" fontId="13" fillId="3" borderId="1" xfId="0" applyFont="1" applyFill="1" applyBorder="1" applyAlignment="1" applyProtection="1">
      <alignment horizontal="center" vertical="center"/>
    </xf>
    <xf numFmtId="0" fontId="13" fillId="3" borderId="5" xfId="0" applyFont="1" applyFill="1" applyBorder="1" applyAlignment="1" applyProtection="1">
      <alignment horizontal="center" vertical="center"/>
    </xf>
    <xf numFmtId="0" fontId="13" fillId="3" borderId="3" xfId="0" applyFont="1" applyFill="1" applyBorder="1" applyAlignment="1" applyProtection="1">
      <alignment horizontal="center" vertical="center"/>
    </xf>
    <xf numFmtId="0" fontId="8" fillId="0" borderId="0" xfId="0" applyFont="1" applyBorder="1" applyAlignment="1">
      <alignment horizontal="left" vertical="center" wrapText="1"/>
    </xf>
    <xf numFmtId="0" fontId="4" fillId="0" borderId="0" xfId="0" applyFont="1" applyBorder="1" applyAlignment="1">
      <alignment horizontal="right" vertical="center"/>
    </xf>
    <xf numFmtId="0" fontId="14" fillId="0" borderId="0" xfId="0" applyFont="1" applyBorder="1" applyAlignment="1">
      <alignment horizontal="left" vertical="center" wrapText="1"/>
    </xf>
    <xf numFmtId="0" fontId="14" fillId="0" borderId="0" xfId="0" applyFont="1" applyBorder="1" applyAlignment="1" applyProtection="1">
      <alignment horizontal="left" vertical="center" wrapText="1"/>
    </xf>
    <xf numFmtId="8" fontId="153" fillId="0" borderId="0" xfId="0" applyNumberFormat="1" applyFont="1" applyBorder="1" applyAlignment="1">
      <alignment horizontal="left" vertical="center"/>
    </xf>
    <xf numFmtId="8" fontId="13" fillId="0" borderId="0" xfId="0" applyNumberFormat="1" applyFont="1" applyBorder="1" applyAlignment="1">
      <alignment horizontal="left" vertical="center"/>
    </xf>
    <xf numFmtId="0" fontId="4" fillId="0" borderId="0" xfId="0" applyFont="1" applyFill="1" applyBorder="1" applyAlignment="1">
      <alignment horizontal="right" vertical="center"/>
    </xf>
    <xf numFmtId="0" fontId="4" fillId="4" borderId="1" xfId="0" applyFont="1" applyFill="1" applyBorder="1" applyAlignment="1" applyProtection="1">
      <alignment horizontal="center" vertical="center" wrapText="1"/>
    </xf>
    <xf numFmtId="0" fontId="4" fillId="4" borderId="5" xfId="0"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xf>
    <xf numFmtId="44" fontId="8" fillId="4" borderId="1" xfId="0" applyNumberFormat="1" applyFont="1" applyFill="1" applyBorder="1" applyAlignment="1" applyProtection="1">
      <alignment horizontal="center" vertical="center" wrapText="1"/>
    </xf>
    <xf numFmtId="44" fontId="8" fillId="4" borderId="5" xfId="0" applyNumberFormat="1" applyFont="1" applyFill="1" applyBorder="1" applyAlignment="1" applyProtection="1">
      <alignment horizontal="center" vertical="center" wrapText="1"/>
    </xf>
    <xf numFmtId="44" fontId="8" fillId="4" borderId="3" xfId="0" applyNumberFormat="1" applyFont="1" applyFill="1" applyBorder="1" applyAlignment="1" applyProtection="1">
      <alignment horizontal="center" vertical="center" wrapText="1"/>
    </xf>
    <xf numFmtId="0" fontId="8" fillId="4" borderId="1" xfId="0" applyFont="1" applyFill="1" applyBorder="1" applyAlignment="1" applyProtection="1">
      <alignment horizontal="center" vertical="center" wrapText="1"/>
    </xf>
    <xf numFmtId="0" fontId="8" fillId="4" borderId="5" xfId="0" applyFont="1" applyFill="1" applyBorder="1" applyAlignment="1" applyProtection="1">
      <alignment horizontal="center" vertical="center" wrapText="1"/>
    </xf>
    <xf numFmtId="0" fontId="8" fillId="4" borderId="3" xfId="0" applyFont="1" applyFill="1" applyBorder="1" applyAlignment="1" applyProtection="1">
      <alignment horizontal="center" vertical="center" wrapText="1"/>
    </xf>
    <xf numFmtId="0" fontId="7" fillId="4" borderId="1" xfId="0" applyFont="1" applyFill="1" applyBorder="1" applyAlignment="1" applyProtection="1">
      <alignment horizontal="center" vertical="center"/>
    </xf>
    <xf numFmtId="0" fontId="7" fillId="4" borderId="5" xfId="0" applyFont="1" applyFill="1" applyBorder="1" applyAlignment="1" applyProtection="1">
      <alignment horizontal="center" vertical="center"/>
    </xf>
    <xf numFmtId="0" fontId="7" fillId="4" borderId="3" xfId="0" applyFont="1" applyFill="1" applyBorder="1" applyAlignment="1" applyProtection="1">
      <alignment horizontal="center" vertical="center"/>
    </xf>
    <xf numFmtId="44" fontId="7" fillId="4" borderId="1" xfId="0" applyNumberFormat="1" applyFont="1" applyFill="1" applyBorder="1" applyAlignment="1" applyProtection="1">
      <alignment horizontal="center" vertical="center" wrapText="1"/>
    </xf>
    <xf numFmtId="44" fontId="7" fillId="4" borderId="5" xfId="0" applyNumberFormat="1" applyFont="1" applyFill="1" applyBorder="1" applyAlignment="1" applyProtection="1">
      <alignment horizontal="center" vertical="center" wrapText="1"/>
    </xf>
    <xf numFmtId="44" fontId="7" fillId="4" borderId="3" xfId="0" applyNumberFormat="1" applyFont="1" applyFill="1" applyBorder="1" applyAlignment="1" applyProtection="1">
      <alignment horizontal="center" vertical="center" wrapText="1"/>
    </xf>
    <xf numFmtId="44" fontId="4" fillId="0" borderId="1" xfId="1" applyFont="1" applyBorder="1" applyAlignment="1" applyProtection="1">
      <alignment horizontal="right" vertical="center"/>
    </xf>
    <xf numFmtId="44" fontId="4" fillId="0" borderId="3" xfId="1" applyFont="1" applyBorder="1" applyAlignment="1" applyProtection="1">
      <alignment horizontal="right" vertical="center"/>
    </xf>
    <xf numFmtId="0" fontId="4" fillId="3" borderId="1" xfId="0" applyFont="1" applyFill="1" applyBorder="1" applyAlignment="1" applyProtection="1">
      <alignment horizontal="center" vertical="center"/>
      <protection locked="0"/>
    </xf>
    <xf numFmtId="0" fontId="4" fillId="3" borderId="3" xfId="0" applyFont="1" applyFill="1" applyBorder="1" applyAlignment="1" applyProtection="1">
      <alignment horizontal="center" vertical="center"/>
      <protection locked="0"/>
    </xf>
    <xf numFmtId="0" fontId="16" fillId="4" borderId="1" xfId="0" applyFont="1" applyFill="1" applyBorder="1" applyAlignment="1" applyProtection="1">
      <alignment horizontal="center" vertical="center"/>
    </xf>
    <xf numFmtId="0" fontId="16" fillId="4" borderId="5" xfId="0" applyFont="1" applyFill="1" applyBorder="1" applyAlignment="1" applyProtection="1">
      <alignment horizontal="center" vertical="center"/>
    </xf>
    <xf numFmtId="0" fontId="16" fillId="4" borderId="3" xfId="0" applyFont="1" applyFill="1" applyBorder="1" applyAlignment="1" applyProtection="1">
      <alignment horizontal="center" vertical="center"/>
    </xf>
    <xf numFmtId="44" fontId="16" fillId="4" borderId="1" xfId="0" applyNumberFormat="1" applyFont="1" applyFill="1" applyBorder="1" applyAlignment="1" applyProtection="1">
      <alignment horizontal="center" vertical="center" wrapText="1"/>
    </xf>
    <xf numFmtId="44" fontId="16" fillId="4" borderId="5" xfId="0" applyNumberFormat="1" applyFont="1" applyFill="1" applyBorder="1" applyAlignment="1" applyProtection="1">
      <alignment horizontal="center" vertical="center" wrapText="1"/>
    </xf>
    <xf numFmtId="44" fontId="16" fillId="4" borderId="3" xfId="0" applyNumberFormat="1" applyFont="1" applyFill="1" applyBorder="1" applyAlignment="1" applyProtection="1">
      <alignment horizontal="center" vertical="center" wrapText="1"/>
    </xf>
    <xf numFmtId="0" fontId="4" fillId="0" borderId="5" xfId="0" applyFont="1" applyFill="1" applyBorder="1" applyAlignment="1" applyProtection="1">
      <alignment horizontal="center" vertical="center"/>
    </xf>
    <xf numFmtId="44" fontId="8" fillId="4" borderId="1" xfId="1" applyFont="1" applyFill="1" applyBorder="1" applyAlignment="1" applyProtection="1">
      <alignment horizontal="center" vertical="center" wrapText="1"/>
    </xf>
    <xf numFmtId="44" fontId="8" fillId="4" borderId="5" xfId="1" applyFont="1" applyFill="1" applyBorder="1" applyAlignment="1" applyProtection="1">
      <alignment horizontal="center" vertical="center" wrapText="1"/>
    </xf>
    <xf numFmtId="44" fontId="8" fillId="4" borderId="3" xfId="1" applyFont="1" applyFill="1" applyBorder="1" applyAlignment="1" applyProtection="1">
      <alignment horizontal="center" vertical="center" wrapText="1"/>
    </xf>
    <xf numFmtId="0" fontId="4" fillId="0" borderId="1" xfId="0" applyFont="1" applyBorder="1" applyAlignment="1" applyProtection="1">
      <alignment horizontal="left" vertical="center" wrapText="1"/>
    </xf>
    <xf numFmtId="0" fontId="4" fillId="0" borderId="5" xfId="0" applyFont="1" applyBorder="1" applyAlignment="1" applyProtection="1">
      <alignment horizontal="left" vertical="center" wrapText="1"/>
    </xf>
    <xf numFmtId="0" fontId="4" fillId="0" borderId="3" xfId="0" applyFont="1" applyBorder="1" applyAlignment="1" applyProtection="1">
      <alignment horizontal="left" vertical="center" wrapText="1"/>
    </xf>
    <xf numFmtId="0" fontId="75" fillId="0" borderId="1" xfId="0" applyFont="1" applyBorder="1" applyAlignment="1" applyProtection="1">
      <alignment horizontal="center" vertical="center" wrapText="1"/>
    </xf>
    <xf numFmtId="0" fontId="75" fillId="0" borderId="3" xfId="0" applyFont="1" applyBorder="1" applyAlignment="1" applyProtection="1">
      <alignment horizontal="center" vertical="center" wrapText="1"/>
    </xf>
    <xf numFmtId="0" fontId="4" fillId="0" borderId="1" xfId="0" applyFont="1" applyBorder="1" applyAlignment="1" applyProtection="1">
      <alignment horizontal="center" vertical="center"/>
    </xf>
    <xf numFmtId="0" fontId="4" fillId="0" borderId="3" xfId="0" applyFont="1" applyBorder="1" applyAlignment="1" applyProtection="1">
      <alignment horizontal="center" vertical="center"/>
    </xf>
    <xf numFmtId="44" fontId="4" fillId="0" borderId="1" xfId="1" applyFont="1" applyBorder="1" applyAlignment="1" applyProtection="1">
      <alignment vertical="center"/>
    </xf>
    <xf numFmtId="44" fontId="4" fillId="0" borderId="3" xfId="1" applyFont="1" applyBorder="1" applyAlignment="1" applyProtection="1">
      <alignment vertical="center"/>
    </xf>
    <xf numFmtId="0" fontId="4" fillId="0" borderId="24" xfId="0" applyFont="1" applyBorder="1" applyAlignment="1" applyProtection="1">
      <alignment horizontal="center" vertical="center"/>
    </xf>
    <xf numFmtId="0" fontId="4" fillId="0" borderId="22" xfId="0" applyFont="1" applyBorder="1" applyAlignment="1" applyProtection="1">
      <alignment horizontal="center" vertical="center"/>
    </xf>
    <xf numFmtId="0" fontId="57" fillId="0" borderId="0" xfId="0" applyFont="1" applyAlignment="1" applyProtection="1">
      <alignment horizontal="center" vertical="center"/>
    </xf>
    <xf numFmtId="0" fontId="2" fillId="0" borderId="1" xfId="0" applyFont="1" applyBorder="1" applyAlignment="1" applyProtection="1">
      <alignment horizontal="center" vertical="center"/>
    </xf>
    <xf numFmtId="0" fontId="2" fillId="0" borderId="3" xfId="0" applyFont="1" applyBorder="1" applyAlignment="1" applyProtection="1">
      <alignment horizontal="center" vertical="center"/>
    </xf>
    <xf numFmtId="0" fontId="8" fillId="0" borderId="1" xfId="0" applyFont="1" applyBorder="1" applyAlignment="1" applyProtection="1">
      <alignment horizontal="center" vertical="center" wrapText="1"/>
    </xf>
    <xf numFmtId="0" fontId="8" fillId="0" borderId="3"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3" xfId="0" applyFont="1" applyBorder="1" applyAlignment="1" applyProtection="1">
      <alignment horizontal="center" vertical="center" wrapText="1"/>
    </xf>
    <xf numFmtId="0" fontId="121" fillId="0" borderId="4" xfId="0" applyFont="1" applyBorder="1" applyAlignment="1" applyProtection="1">
      <alignment horizontal="left" vertical="center"/>
    </xf>
    <xf numFmtId="0" fontId="4" fillId="0" borderId="1" xfId="0" applyFont="1" applyBorder="1" applyAlignment="1" applyProtection="1">
      <alignment horizontal="center" vertical="center" wrapText="1"/>
    </xf>
    <xf numFmtId="0" fontId="4" fillId="0" borderId="3" xfId="0" applyFont="1" applyBorder="1" applyAlignment="1" applyProtection="1">
      <alignment horizontal="center" vertical="center" wrapText="1"/>
    </xf>
    <xf numFmtId="44" fontId="4" fillId="0" borderId="5" xfId="1" applyFont="1" applyBorder="1" applyAlignment="1" applyProtection="1">
      <alignment horizontal="right" vertical="center"/>
    </xf>
    <xf numFmtId="44" fontId="4" fillId="0" borderId="1" xfId="1" applyFont="1" applyFill="1" applyBorder="1" applyAlignment="1" applyProtection="1">
      <alignment horizontal="right" vertical="center"/>
    </xf>
    <xf numFmtId="44" fontId="4" fillId="0" borderId="3" xfId="1" applyFont="1" applyFill="1" applyBorder="1" applyAlignment="1" applyProtection="1">
      <alignment horizontal="right" vertical="center"/>
    </xf>
    <xf numFmtId="0" fontId="4" fillId="0" borderId="24" xfId="0" applyFont="1" applyBorder="1" applyAlignment="1" applyProtection="1">
      <alignment horizontal="left" vertical="center" wrapText="1"/>
    </xf>
    <xf numFmtId="0" fontId="4" fillId="0" borderId="22" xfId="0" applyFont="1" applyBorder="1" applyAlignment="1" applyProtection="1">
      <alignment horizontal="left" vertical="center" wrapText="1"/>
    </xf>
    <xf numFmtId="0" fontId="4" fillId="0" borderId="25" xfId="0" applyFont="1" applyBorder="1" applyAlignment="1" applyProtection="1">
      <alignment horizontal="left" vertical="center" wrapText="1"/>
    </xf>
    <xf numFmtId="0" fontId="4" fillId="0" borderId="23" xfId="0" applyFont="1" applyBorder="1" applyAlignment="1" applyProtection="1">
      <alignment horizontal="left" vertical="center" wrapText="1"/>
    </xf>
    <xf numFmtId="165" fontId="4" fillId="0" borderId="6" xfId="0" applyNumberFormat="1" applyFont="1" applyBorder="1" applyAlignment="1" applyProtection="1">
      <alignment horizontal="center" vertical="center"/>
    </xf>
    <xf numFmtId="165" fontId="4" fillId="0" borderId="7" xfId="0" applyNumberFormat="1" applyFont="1" applyBorder="1" applyAlignment="1" applyProtection="1">
      <alignment horizontal="center" vertical="center"/>
    </xf>
    <xf numFmtId="0" fontId="4" fillId="0" borderId="25" xfId="0" applyFont="1" applyBorder="1" applyAlignment="1" applyProtection="1">
      <alignment horizontal="center" vertical="center"/>
    </xf>
    <xf numFmtId="0" fontId="4" fillId="0" borderId="23" xfId="0" applyFont="1" applyBorder="1" applyAlignment="1" applyProtection="1">
      <alignment horizontal="center" vertical="center"/>
    </xf>
    <xf numFmtId="0" fontId="4" fillId="0" borderId="1"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44" fontId="4" fillId="0" borderId="1" xfId="1" applyFont="1" applyBorder="1" applyAlignment="1" applyProtection="1">
      <alignment horizontal="center" vertical="center"/>
    </xf>
    <xf numFmtId="44" fontId="4" fillId="0" borderId="3" xfId="1" applyFont="1" applyBorder="1" applyAlignment="1" applyProtection="1">
      <alignment horizontal="center" vertical="center"/>
    </xf>
    <xf numFmtId="0" fontId="7" fillId="6" borderId="80" xfId="0" applyFont="1" applyFill="1" applyBorder="1" applyAlignment="1">
      <alignment horizontal="center" vertical="center" wrapText="1"/>
    </xf>
    <xf numFmtId="0" fontId="16" fillId="6" borderId="81" xfId="0" applyFont="1" applyFill="1" applyBorder="1" applyAlignment="1">
      <alignment horizontal="center" vertical="center"/>
    </xf>
    <xf numFmtId="0" fontId="16" fillId="6" borderId="82" xfId="0" applyFont="1" applyFill="1" applyBorder="1" applyAlignment="1">
      <alignment horizontal="center" vertical="center"/>
    </xf>
    <xf numFmtId="0" fontId="16" fillId="6" borderId="83" xfId="0" applyFont="1" applyFill="1" applyBorder="1" applyAlignment="1">
      <alignment horizontal="center" vertical="center"/>
    </xf>
    <xf numFmtId="0" fontId="16" fillId="6" borderId="84" xfId="0" applyFont="1" applyFill="1" applyBorder="1" applyAlignment="1">
      <alignment horizontal="center" vertical="center"/>
    </xf>
    <xf numFmtId="0" fontId="16" fillId="6" borderId="85" xfId="0" applyFont="1" applyFill="1" applyBorder="1" applyAlignment="1">
      <alignment horizontal="center" vertical="center"/>
    </xf>
    <xf numFmtId="0" fontId="9" fillId="0" borderId="2" xfId="0" applyFont="1" applyBorder="1" applyAlignment="1">
      <alignment horizontal="left" vertical="center" wrapText="1"/>
    </xf>
    <xf numFmtId="0" fontId="9" fillId="0" borderId="2" xfId="0" applyFont="1" applyBorder="1" applyAlignment="1" applyProtection="1">
      <alignment horizontal="left" vertical="center" wrapText="1"/>
    </xf>
    <xf numFmtId="0" fontId="8" fillId="3" borderId="24" xfId="0" applyFont="1" applyFill="1" applyBorder="1" applyAlignment="1" applyProtection="1">
      <alignment horizontal="right" vertical="center"/>
      <protection locked="0"/>
    </xf>
    <xf numFmtId="0" fontId="8" fillId="3" borderId="22" xfId="0" applyFont="1" applyFill="1" applyBorder="1" applyAlignment="1" applyProtection="1">
      <alignment horizontal="right" vertical="center"/>
      <protection locked="0"/>
    </xf>
    <xf numFmtId="0" fontId="9" fillId="0" borderId="1" xfId="0" applyFont="1" applyBorder="1" applyAlignment="1" applyProtection="1">
      <alignment horizontal="left" vertical="center" wrapText="1"/>
    </xf>
    <xf numFmtId="0" fontId="9" fillId="0" borderId="5" xfId="0" applyFont="1" applyBorder="1" applyAlignment="1" applyProtection="1">
      <alignment horizontal="left" vertical="center" wrapText="1"/>
    </xf>
    <xf numFmtId="0" fontId="9" fillId="0" borderId="3" xfId="0" applyFont="1" applyBorder="1" applyAlignment="1" applyProtection="1">
      <alignment horizontal="left" vertical="center" wrapText="1"/>
    </xf>
    <xf numFmtId="0" fontId="9" fillId="0" borderId="1"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3" xfId="0" applyFont="1" applyBorder="1" applyAlignment="1" applyProtection="1">
      <alignment horizontal="center" vertical="center" wrapText="1"/>
    </xf>
    <xf numFmtId="0" fontId="9" fillId="0" borderId="1" xfId="0" applyFont="1" applyBorder="1" applyAlignment="1" applyProtection="1">
      <alignment horizontal="center" vertical="center"/>
    </xf>
    <xf numFmtId="0" fontId="9" fillId="0" borderId="3" xfId="0" applyFont="1" applyBorder="1" applyAlignment="1" applyProtection="1">
      <alignment horizontal="center" vertical="center"/>
    </xf>
    <xf numFmtId="0" fontId="8" fillId="3" borderId="1" xfId="0" applyFont="1" applyFill="1" applyBorder="1" applyAlignment="1" applyProtection="1">
      <alignment horizontal="right" vertical="center"/>
      <protection locked="0"/>
    </xf>
    <xf numFmtId="0" fontId="8" fillId="3" borderId="3" xfId="0" applyFont="1" applyFill="1" applyBorder="1" applyAlignment="1" applyProtection="1">
      <alignment horizontal="right" vertical="center"/>
      <protection locked="0"/>
    </xf>
    <xf numFmtId="8" fontId="4" fillId="0" borderId="19" xfId="0" applyNumberFormat="1" applyFont="1" applyBorder="1" applyAlignment="1" applyProtection="1">
      <alignment horizontal="center" vertical="center"/>
    </xf>
    <xf numFmtId="0" fontId="1" fillId="0" borderId="0" xfId="0" applyFont="1" applyAlignment="1" applyProtection="1">
      <alignment horizontal="left" vertical="center"/>
    </xf>
    <xf numFmtId="0" fontId="0" fillId="0" borderId="0" xfId="0" applyAlignment="1" applyProtection="1">
      <alignment horizontal="left" vertical="center"/>
    </xf>
    <xf numFmtId="0" fontId="4" fillId="0" borderId="0" xfId="0" applyFont="1" applyBorder="1" applyAlignment="1" applyProtection="1">
      <alignment horizontal="left" vertical="center" wrapText="1"/>
    </xf>
    <xf numFmtId="0" fontId="61" fillId="0" borderId="0" xfId="0" applyFont="1" applyAlignment="1" applyProtection="1">
      <alignment horizontal="left" vertical="center" wrapText="1"/>
    </xf>
    <xf numFmtId="0" fontId="5" fillId="0" borderId="0" xfId="0" applyFont="1" applyAlignment="1" applyProtection="1">
      <alignment horizontal="left" vertical="center" wrapText="1"/>
    </xf>
    <xf numFmtId="0" fontId="8" fillId="3" borderId="24" xfId="0" applyFont="1" applyFill="1" applyBorder="1" applyAlignment="1" applyProtection="1">
      <alignment horizontal="center" vertical="center"/>
      <protection locked="0"/>
    </xf>
    <xf numFmtId="0" fontId="8" fillId="3" borderId="22" xfId="0" applyFont="1" applyFill="1" applyBorder="1" applyAlignment="1" applyProtection="1">
      <alignment horizontal="center" vertical="center"/>
      <protection locked="0"/>
    </xf>
    <xf numFmtId="0" fontId="8" fillId="0" borderId="1" xfId="0" applyFont="1" applyBorder="1" applyAlignment="1">
      <alignment horizontal="left" vertical="center" wrapText="1"/>
    </xf>
    <xf numFmtId="0" fontId="8" fillId="0" borderId="5" xfId="0" applyFont="1" applyBorder="1" applyAlignment="1">
      <alignment horizontal="left" vertical="center" wrapText="1"/>
    </xf>
    <xf numFmtId="0" fontId="8" fillId="0" borderId="3" xfId="0" applyFont="1" applyBorder="1" applyAlignment="1">
      <alignment horizontal="left" vertical="center" wrapText="1"/>
    </xf>
    <xf numFmtId="0" fontId="8" fillId="3" borderId="1" xfId="0" applyFont="1" applyFill="1" applyBorder="1" applyAlignment="1" applyProtection="1">
      <alignment horizontal="center" vertical="center"/>
      <protection locked="0"/>
    </xf>
    <xf numFmtId="0" fontId="8" fillId="3" borderId="3" xfId="0" applyFont="1" applyFill="1" applyBorder="1" applyAlignment="1" applyProtection="1">
      <alignment horizontal="center" vertical="center"/>
      <protection locked="0"/>
    </xf>
    <xf numFmtId="0" fontId="2" fillId="0" borderId="0" xfId="0" applyFont="1" applyBorder="1" applyAlignment="1" applyProtection="1">
      <alignment horizontal="left"/>
    </xf>
    <xf numFmtId="0" fontId="1" fillId="0" borderId="0" xfId="0" applyFont="1" applyAlignment="1" applyProtection="1">
      <alignment horizontal="center" vertical="center"/>
    </xf>
    <xf numFmtId="0" fontId="0" fillId="0" borderId="0" xfId="0" applyAlignment="1" applyProtection="1">
      <alignment horizontal="center" vertical="center"/>
    </xf>
    <xf numFmtId="0" fontId="23" fillId="4" borderId="0" xfId="0" applyFont="1" applyFill="1" applyBorder="1" applyAlignment="1" applyProtection="1">
      <alignment horizontal="left" vertical="center" wrapText="1"/>
    </xf>
    <xf numFmtId="0" fontId="8" fillId="4" borderId="0" xfId="0" applyFont="1" applyFill="1" applyBorder="1" applyAlignment="1" applyProtection="1">
      <alignment horizontal="left" vertical="center" wrapText="1"/>
    </xf>
    <xf numFmtId="0" fontId="20" fillId="4" borderId="1" xfId="0" applyFont="1" applyFill="1" applyBorder="1" applyAlignment="1" applyProtection="1">
      <alignment horizontal="center" vertical="center"/>
    </xf>
    <xf numFmtId="0" fontId="20" fillId="4" borderId="5" xfId="0" applyFont="1" applyFill="1" applyBorder="1" applyAlignment="1" applyProtection="1">
      <alignment horizontal="center" vertical="center"/>
    </xf>
    <xf numFmtId="0" fontId="20" fillId="4" borderId="3" xfId="0" applyFont="1" applyFill="1" applyBorder="1" applyAlignment="1" applyProtection="1">
      <alignment horizontal="center" vertical="center"/>
    </xf>
    <xf numFmtId="44" fontId="4" fillId="0" borderId="6" xfId="2" applyFont="1" applyBorder="1" applyAlignment="1" applyProtection="1">
      <alignment horizontal="center" vertical="center"/>
    </xf>
    <xf numFmtId="44" fontId="4" fillId="0" borderId="21" xfId="2" applyFont="1" applyBorder="1" applyAlignment="1" applyProtection="1">
      <alignment horizontal="center" vertical="center"/>
    </xf>
    <xf numFmtId="0" fontId="4" fillId="0" borderId="31" xfId="0" applyFont="1" applyBorder="1" applyAlignment="1" applyProtection="1">
      <alignment horizontal="left" vertical="center" wrapText="1"/>
    </xf>
    <xf numFmtId="0" fontId="127" fillId="0" borderId="19" xfId="0" applyFont="1" applyBorder="1" applyAlignment="1" applyProtection="1">
      <alignment horizontal="center" vertical="center"/>
    </xf>
    <xf numFmtId="0" fontId="127" fillId="0" borderId="22" xfId="0" applyFont="1" applyBorder="1" applyAlignment="1" applyProtection="1">
      <alignment horizontal="center" vertical="center"/>
    </xf>
    <xf numFmtId="0" fontId="127" fillId="0" borderId="0" xfId="0" applyFont="1" applyBorder="1" applyAlignment="1" applyProtection="1">
      <alignment horizontal="center" vertical="center"/>
    </xf>
    <xf numFmtId="0" fontId="127" fillId="0" borderId="32" xfId="0" applyFont="1" applyBorder="1" applyAlignment="1" applyProtection="1">
      <alignment horizontal="center" vertical="center"/>
    </xf>
    <xf numFmtId="166" fontId="4" fillId="0" borderId="24" xfId="0" applyNumberFormat="1" applyFont="1" applyBorder="1" applyAlignment="1" applyProtection="1">
      <alignment horizontal="center" vertical="center"/>
    </xf>
    <xf numFmtId="166" fontId="4" fillId="0" borderId="22" xfId="0" applyNumberFormat="1" applyFont="1" applyBorder="1" applyAlignment="1" applyProtection="1">
      <alignment horizontal="center" vertical="center"/>
    </xf>
    <xf numFmtId="166" fontId="4" fillId="0" borderId="31" xfId="0" applyNumberFormat="1" applyFont="1" applyBorder="1" applyAlignment="1" applyProtection="1">
      <alignment horizontal="center" vertical="center"/>
    </xf>
    <xf numFmtId="166" fontId="4" fillId="0" borderId="32" xfId="0" applyNumberFormat="1" applyFont="1" applyBorder="1" applyAlignment="1" applyProtection="1">
      <alignment horizontal="center" vertical="center"/>
    </xf>
    <xf numFmtId="0" fontId="4" fillId="16" borderId="6" xfId="0" applyNumberFormat="1" applyFont="1" applyFill="1" applyBorder="1" applyAlignment="1" applyProtection="1">
      <alignment horizontal="center" vertical="center"/>
      <protection locked="0"/>
    </xf>
    <xf numFmtId="0" fontId="4" fillId="16" borderId="21" xfId="0" applyNumberFormat="1" applyFont="1" applyFill="1" applyBorder="1" applyAlignment="1" applyProtection="1">
      <alignment horizontal="center" vertical="center"/>
      <protection locked="0"/>
    </xf>
    <xf numFmtId="0" fontId="4" fillId="16" borderId="7" xfId="0" applyNumberFormat="1" applyFont="1" applyFill="1" applyBorder="1" applyAlignment="1" applyProtection="1">
      <alignment horizontal="center" vertical="center"/>
      <protection locked="0"/>
    </xf>
    <xf numFmtId="44" fontId="4" fillId="4" borderId="6" xfId="1" applyFont="1" applyFill="1" applyBorder="1" applyAlignment="1" applyProtection="1">
      <alignment horizontal="right" vertical="center"/>
    </xf>
    <xf numFmtId="44" fontId="4" fillId="4" borderId="21" xfId="1" applyFont="1" applyFill="1" applyBorder="1" applyAlignment="1" applyProtection="1">
      <alignment horizontal="right" vertical="center"/>
    </xf>
    <xf numFmtId="44" fontId="4" fillId="4" borderId="7" xfId="1" applyFont="1" applyFill="1" applyBorder="1" applyAlignment="1" applyProtection="1">
      <alignment horizontal="right" vertical="center"/>
    </xf>
    <xf numFmtId="0" fontId="4" fillId="4" borderId="31" xfId="0" applyFont="1" applyFill="1" applyBorder="1" applyAlignment="1" applyProtection="1">
      <alignment horizontal="left" vertical="center" wrapText="1"/>
    </xf>
    <xf numFmtId="0" fontId="4" fillId="4" borderId="25" xfId="0" applyFont="1" applyFill="1" applyBorder="1" applyAlignment="1" applyProtection="1">
      <alignment horizontal="left" vertical="center" wrapText="1"/>
    </xf>
    <xf numFmtId="166" fontId="4" fillId="4" borderId="31" xfId="0" applyNumberFormat="1" applyFont="1" applyFill="1" applyBorder="1" applyAlignment="1" applyProtection="1">
      <alignment horizontal="center" vertical="center"/>
    </xf>
    <xf numFmtId="166" fontId="4" fillId="4" borderId="32" xfId="0" applyNumberFormat="1" applyFont="1" applyFill="1" applyBorder="1" applyAlignment="1" applyProtection="1">
      <alignment horizontal="center" vertical="center"/>
    </xf>
    <xf numFmtId="166" fontId="4" fillId="4" borderId="25" xfId="0" applyNumberFormat="1" applyFont="1" applyFill="1" applyBorder="1" applyAlignment="1" applyProtection="1">
      <alignment horizontal="center" vertical="center"/>
    </xf>
    <xf numFmtId="166" fontId="4" fillId="4" borderId="23" xfId="0" applyNumberFormat="1" applyFont="1" applyFill="1" applyBorder="1" applyAlignment="1" applyProtection="1">
      <alignment horizontal="center" vertical="center"/>
    </xf>
    <xf numFmtId="0" fontId="4" fillId="16" borderId="6" xfId="0" applyNumberFormat="1" applyFont="1" applyFill="1" applyBorder="1" applyAlignment="1" applyProtection="1">
      <alignment horizontal="center" vertical="center"/>
    </xf>
    <xf numFmtId="0" fontId="4" fillId="16" borderId="21" xfId="0" applyNumberFormat="1" applyFont="1" applyFill="1" applyBorder="1" applyAlignment="1" applyProtection="1">
      <alignment horizontal="center" vertical="center"/>
    </xf>
    <xf numFmtId="0" fontId="4" fillId="16" borderId="7" xfId="0" applyNumberFormat="1" applyFont="1" applyFill="1" applyBorder="1" applyAlignment="1" applyProtection="1">
      <alignment horizontal="center" vertical="center"/>
    </xf>
    <xf numFmtId="0" fontId="127" fillId="4" borderId="0" xfId="0" applyFont="1" applyFill="1" applyBorder="1" applyAlignment="1" applyProtection="1">
      <alignment horizontal="center" vertical="center" wrapText="1"/>
    </xf>
    <xf numFmtId="0" fontId="127" fillId="4" borderId="32" xfId="0" applyFont="1" applyFill="1" applyBorder="1" applyAlignment="1" applyProtection="1">
      <alignment horizontal="center" vertical="center" wrapText="1"/>
    </xf>
    <xf numFmtId="0" fontId="127" fillId="4" borderId="4" xfId="0" applyFont="1" applyFill="1" applyBorder="1" applyAlignment="1" applyProtection="1">
      <alignment horizontal="center" vertical="center" wrapText="1"/>
    </xf>
    <xf numFmtId="0" fontId="127" fillId="4" borderId="23" xfId="0" applyFont="1" applyFill="1" applyBorder="1" applyAlignment="1" applyProtection="1">
      <alignment horizontal="center" vertical="center" wrapText="1"/>
    </xf>
    <xf numFmtId="0" fontId="127" fillId="0" borderId="24" xfId="0" applyFont="1" applyBorder="1" applyAlignment="1" applyProtection="1">
      <alignment horizontal="center" vertical="center"/>
    </xf>
    <xf numFmtId="0" fontId="127" fillId="0" borderId="31" xfId="0" applyFont="1" applyBorder="1" applyAlignment="1" applyProtection="1">
      <alignment horizontal="center" vertical="center"/>
    </xf>
    <xf numFmtId="44" fontId="4" fillId="4" borderId="21" xfId="1" applyFont="1" applyFill="1" applyBorder="1" applyAlignment="1" applyProtection="1">
      <alignment horizontal="center" vertical="center"/>
    </xf>
    <xf numFmtId="44" fontId="4" fillId="4" borderId="7" xfId="1" applyFont="1" applyFill="1" applyBorder="1" applyAlignment="1" applyProtection="1">
      <alignment horizontal="center" vertical="center"/>
    </xf>
    <xf numFmtId="0" fontId="127" fillId="0" borderId="74" xfId="0" applyFont="1" applyBorder="1" applyAlignment="1" applyProtection="1">
      <alignment horizontal="center" vertical="center"/>
    </xf>
    <xf numFmtId="0" fontId="127" fillId="0" borderId="3" xfId="0" applyFont="1" applyBorder="1" applyAlignment="1" applyProtection="1">
      <alignment horizontal="center" vertical="center"/>
    </xf>
    <xf numFmtId="166" fontId="127" fillId="4" borderId="1" xfId="0" applyNumberFormat="1" applyFont="1" applyFill="1" applyBorder="1" applyAlignment="1" applyProtection="1">
      <alignment horizontal="center" vertical="center"/>
    </xf>
    <xf numFmtId="166" fontId="127" fillId="4" borderId="3" xfId="0" applyNumberFormat="1" applyFont="1" applyFill="1" applyBorder="1" applyAlignment="1" applyProtection="1">
      <alignment horizontal="center" vertical="center"/>
    </xf>
    <xf numFmtId="0" fontId="127" fillId="4" borderId="1" xfId="0" applyFont="1" applyFill="1" applyBorder="1" applyAlignment="1" applyProtection="1">
      <alignment horizontal="center" vertical="center" wrapText="1"/>
    </xf>
    <xf numFmtId="0" fontId="127" fillId="4" borderId="3" xfId="0" applyFont="1" applyFill="1" applyBorder="1" applyAlignment="1" applyProtection="1">
      <alignment horizontal="center" vertical="center" wrapText="1"/>
    </xf>
    <xf numFmtId="0" fontId="4" fillId="4" borderId="1" xfId="0" applyFont="1" applyFill="1" applyBorder="1" applyAlignment="1" applyProtection="1">
      <alignment horizontal="left" vertical="center" wrapText="1"/>
    </xf>
    <xf numFmtId="0" fontId="4" fillId="4" borderId="19" xfId="0" applyFont="1" applyFill="1" applyBorder="1" applyAlignment="1" applyProtection="1">
      <alignment horizontal="left" vertical="center" wrapText="1"/>
    </xf>
    <xf numFmtId="0" fontId="4" fillId="4" borderId="22" xfId="0" applyFont="1" applyFill="1" applyBorder="1" applyAlignment="1" applyProtection="1">
      <alignment horizontal="left" vertical="center" wrapText="1"/>
    </xf>
    <xf numFmtId="166" fontId="4" fillId="4" borderId="1" xfId="0" applyNumberFormat="1" applyFont="1" applyFill="1" applyBorder="1" applyAlignment="1" applyProtection="1">
      <alignment horizontal="center" vertical="center"/>
    </xf>
    <xf numFmtId="166" fontId="4" fillId="4" borderId="3" xfId="0" applyNumberFormat="1" applyFont="1" applyFill="1" applyBorder="1" applyAlignment="1" applyProtection="1">
      <alignment horizontal="center" vertical="center"/>
    </xf>
    <xf numFmtId="0" fontId="127" fillId="0" borderId="1" xfId="0" applyFont="1" applyBorder="1" applyAlignment="1" applyProtection="1">
      <alignment horizontal="center" vertical="center"/>
    </xf>
    <xf numFmtId="0" fontId="4" fillId="4" borderId="160" xfId="0" applyFont="1" applyFill="1" applyBorder="1" applyAlignment="1" applyProtection="1">
      <alignment horizontal="left" vertical="center" wrapText="1"/>
    </xf>
    <xf numFmtId="0" fontId="4" fillId="4" borderId="155" xfId="0" applyFont="1" applyFill="1" applyBorder="1" applyAlignment="1" applyProtection="1">
      <alignment horizontal="left" vertical="center" wrapText="1"/>
    </xf>
    <xf numFmtId="0" fontId="4" fillId="4" borderId="161" xfId="0" applyFont="1" applyFill="1" applyBorder="1" applyAlignment="1" applyProtection="1">
      <alignment horizontal="left" vertical="center" wrapText="1"/>
    </xf>
    <xf numFmtId="0" fontId="127" fillId="4" borderId="65" xfId="0" applyFont="1" applyFill="1" applyBorder="1" applyAlignment="1" applyProtection="1">
      <alignment horizontal="center" vertical="center" wrapText="1"/>
    </xf>
    <xf numFmtId="0" fontId="127" fillId="4" borderId="22" xfId="0" applyFont="1" applyFill="1" applyBorder="1" applyAlignment="1" applyProtection="1">
      <alignment horizontal="center" vertical="center" wrapText="1"/>
    </xf>
    <xf numFmtId="0" fontId="127" fillId="4" borderId="26" xfId="0" applyFont="1" applyFill="1" applyBorder="1" applyAlignment="1" applyProtection="1">
      <alignment horizontal="center" vertical="center" wrapText="1"/>
    </xf>
    <xf numFmtId="0" fontId="127" fillId="4" borderId="29" xfId="0" applyFont="1" applyFill="1" applyBorder="1" applyAlignment="1" applyProtection="1">
      <alignment horizontal="center" vertical="center" wrapText="1"/>
    </xf>
    <xf numFmtId="166" fontId="4" fillId="4" borderId="24" xfId="0" applyNumberFormat="1" applyFont="1" applyFill="1" applyBorder="1" applyAlignment="1" applyProtection="1">
      <alignment horizontal="center" vertical="center"/>
    </xf>
    <xf numFmtId="166" fontId="4" fillId="4" borderId="22" xfId="0" applyNumberFormat="1" applyFont="1" applyFill="1" applyBorder="1" applyAlignment="1" applyProtection="1">
      <alignment horizontal="center" vertical="center"/>
    </xf>
    <xf numFmtId="0" fontId="4" fillId="0" borderId="4" xfId="0" applyFont="1" applyBorder="1" applyAlignment="1" applyProtection="1">
      <alignment horizontal="left" vertical="center" wrapText="1"/>
    </xf>
    <xf numFmtId="166" fontId="4" fillId="0" borderId="1" xfId="0" applyNumberFormat="1" applyFont="1" applyBorder="1" applyAlignment="1" applyProtection="1">
      <alignment horizontal="center" vertical="center"/>
    </xf>
    <xf numFmtId="166" fontId="4" fillId="0" borderId="3" xfId="0" applyNumberFormat="1" applyFont="1" applyBorder="1" applyAlignment="1" applyProtection="1">
      <alignment horizontal="center" vertical="center"/>
    </xf>
    <xf numFmtId="0" fontId="127" fillId="10" borderId="19" xfId="0" applyFont="1" applyFill="1" applyBorder="1" applyAlignment="1" applyProtection="1">
      <alignment horizontal="center" vertical="center"/>
      <protection locked="0"/>
    </xf>
    <xf numFmtId="0" fontId="127" fillId="10" borderId="22" xfId="0" applyFont="1" applyFill="1" applyBorder="1" applyAlignment="1" applyProtection="1">
      <alignment horizontal="center" vertical="center"/>
      <protection locked="0"/>
    </xf>
    <xf numFmtId="0" fontId="139" fillId="2" borderId="5" xfId="0" applyFont="1" applyFill="1" applyBorder="1" applyAlignment="1" applyProtection="1">
      <alignment horizontal="center" vertical="center" wrapText="1"/>
    </xf>
    <xf numFmtId="0" fontId="75" fillId="0" borderId="2" xfId="0" applyFont="1" applyFill="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3" xfId="0" applyFont="1" applyBorder="1" applyAlignment="1" applyProtection="1">
      <alignment horizontal="center" vertical="center" wrapText="1"/>
    </xf>
    <xf numFmtId="0" fontId="4" fillId="4" borderId="5" xfId="0" applyFont="1" applyFill="1" applyBorder="1" applyAlignment="1" applyProtection="1">
      <alignment horizontal="left" vertical="center" wrapText="1"/>
    </xf>
    <xf numFmtId="0" fontId="4" fillId="4" borderId="3" xfId="0" applyFont="1" applyFill="1" applyBorder="1" applyAlignment="1" applyProtection="1">
      <alignment horizontal="left" vertical="center" wrapText="1"/>
    </xf>
    <xf numFmtId="0" fontId="137" fillId="0" borderId="5" xfId="0" applyFont="1" applyBorder="1" applyAlignment="1" applyProtection="1">
      <alignment horizontal="center" vertical="center" wrapText="1"/>
    </xf>
    <xf numFmtId="0" fontId="137" fillId="0" borderId="3" xfId="0" applyFont="1" applyBorder="1" applyAlignment="1" applyProtection="1">
      <alignment horizontal="center" vertical="center" wrapText="1"/>
    </xf>
    <xf numFmtId="0" fontId="4" fillId="4" borderId="24" xfId="0" applyFont="1" applyFill="1" applyBorder="1" applyAlignment="1" applyProtection="1">
      <alignment horizontal="left" vertical="center" wrapText="1"/>
    </xf>
    <xf numFmtId="0" fontId="127" fillId="4" borderId="19" xfId="0" applyFont="1" applyFill="1" applyBorder="1" applyAlignment="1" applyProtection="1">
      <alignment horizontal="center" vertical="center" wrapText="1"/>
    </xf>
    <xf numFmtId="166" fontId="4" fillId="4" borderId="24" xfId="0" applyNumberFormat="1" applyFont="1" applyFill="1" applyBorder="1" applyAlignment="1" applyProtection="1">
      <alignment horizontal="center" vertical="center" wrapText="1"/>
    </xf>
    <xf numFmtId="166" fontId="4" fillId="4" borderId="22" xfId="0" applyNumberFormat="1" applyFont="1" applyFill="1" applyBorder="1" applyAlignment="1" applyProtection="1">
      <alignment horizontal="center" vertical="center" wrapText="1"/>
    </xf>
    <xf numFmtId="166" fontId="4" fillId="4" borderId="31" xfId="0" applyNumberFormat="1" applyFont="1" applyFill="1" applyBorder="1" applyAlignment="1" applyProtection="1">
      <alignment horizontal="center" vertical="center" wrapText="1"/>
    </xf>
    <xf numFmtId="166" fontId="4" fillId="4" borderId="32" xfId="0" applyNumberFormat="1" applyFont="1" applyFill="1" applyBorder="1" applyAlignment="1" applyProtection="1">
      <alignment horizontal="center" vertical="center" wrapText="1"/>
    </xf>
    <xf numFmtId="0" fontId="4" fillId="16" borderId="6" xfId="0" applyNumberFormat="1" applyFont="1" applyFill="1" applyBorder="1" applyAlignment="1" applyProtection="1">
      <alignment horizontal="center" vertical="center" wrapText="1"/>
    </xf>
    <xf numFmtId="0" fontId="4" fillId="16" borderId="21" xfId="0" applyNumberFormat="1" applyFont="1" applyFill="1" applyBorder="1" applyAlignment="1" applyProtection="1">
      <alignment horizontal="center" vertical="center" wrapText="1"/>
    </xf>
    <xf numFmtId="0" fontId="127" fillId="4" borderId="6" xfId="0" applyFont="1" applyFill="1" applyBorder="1" applyAlignment="1" applyProtection="1">
      <alignment horizontal="left" vertical="center" wrapText="1"/>
    </xf>
    <xf numFmtId="0" fontId="127" fillId="4" borderId="21" xfId="0" applyFont="1" applyFill="1" applyBorder="1" applyAlignment="1" applyProtection="1">
      <alignment horizontal="left" vertical="center" wrapText="1"/>
    </xf>
    <xf numFmtId="0" fontId="127" fillId="4" borderId="7" xfId="0" applyFont="1" applyFill="1" applyBorder="1" applyAlignment="1" applyProtection="1">
      <alignment horizontal="left" vertical="center" wrapText="1"/>
    </xf>
    <xf numFmtId="0" fontId="127" fillId="4" borderId="86" xfId="0" applyFont="1" applyFill="1" applyBorder="1" applyAlignment="1" applyProtection="1">
      <alignment horizontal="left" vertical="center" wrapText="1"/>
    </xf>
    <xf numFmtId="0" fontId="127" fillId="4" borderId="87" xfId="0" applyFont="1" applyFill="1" applyBorder="1" applyAlignment="1" applyProtection="1">
      <alignment horizontal="left" vertical="center" wrapText="1"/>
    </xf>
    <xf numFmtId="0" fontId="127" fillId="0" borderId="1" xfId="0" applyFont="1" applyBorder="1" applyAlignment="1" applyProtection="1">
      <alignment horizontal="left" vertical="center" wrapText="1"/>
    </xf>
    <xf numFmtId="0" fontId="127" fillId="0" borderId="5" xfId="0" applyFont="1" applyBorder="1" applyAlignment="1" applyProtection="1">
      <alignment horizontal="left" vertical="center" wrapText="1"/>
    </xf>
    <xf numFmtId="0" fontId="127" fillId="0" borderId="3" xfId="0" applyFont="1" applyBorder="1" applyAlignment="1" applyProtection="1">
      <alignment horizontal="left" vertical="center" wrapText="1"/>
    </xf>
    <xf numFmtId="44" fontId="127" fillId="4" borderId="6" xfId="1" applyFont="1" applyFill="1" applyBorder="1" applyAlignment="1" applyProtection="1">
      <alignment horizontal="center" vertical="center"/>
    </xf>
    <xf numFmtId="44" fontId="127" fillId="4" borderId="21" xfId="1" applyFont="1" applyFill="1" applyBorder="1" applyAlignment="1" applyProtection="1">
      <alignment horizontal="center" vertical="center"/>
    </xf>
    <xf numFmtId="44" fontId="127" fillId="4" borderId="7" xfId="1" applyFont="1" applyFill="1" applyBorder="1" applyAlignment="1" applyProtection="1">
      <alignment horizontal="center" vertical="center"/>
    </xf>
    <xf numFmtId="166" fontId="127" fillId="4" borderId="19" xfId="0" applyNumberFormat="1" applyFont="1" applyFill="1" applyBorder="1" applyAlignment="1" applyProtection="1">
      <alignment horizontal="center" vertical="center"/>
    </xf>
    <xf numFmtId="166" fontId="127" fillId="4" borderId="22" xfId="0" applyNumberFormat="1" applyFont="1" applyFill="1" applyBorder="1" applyAlignment="1" applyProtection="1">
      <alignment horizontal="center" vertical="center"/>
    </xf>
    <xf numFmtId="166" fontId="127" fillId="4" borderId="0" xfId="0" applyNumberFormat="1" applyFont="1" applyFill="1" applyBorder="1" applyAlignment="1" applyProtection="1">
      <alignment horizontal="center" vertical="center"/>
    </xf>
    <xf numFmtId="166" fontId="127" fillId="4" borderId="32" xfId="0" applyNumberFormat="1" applyFont="1" applyFill="1" applyBorder="1" applyAlignment="1" applyProtection="1">
      <alignment horizontal="center" vertical="center"/>
    </xf>
    <xf numFmtId="166" fontId="127" fillId="4" borderId="4" xfId="0" applyNumberFormat="1" applyFont="1" applyFill="1" applyBorder="1" applyAlignment="1" applyProtection="1">
      <alignment horizontal="center" vertical="center"/>
    </xf>
    <xf numFmtId="166" fontId="127" fillId="4" borderId="23" xfId="0" applyNumberFormat="1" applyFont="1" applyFill="1" applyBorder="1" applyAlignment="1" applyProtection="1">
      <alignment horizontal="center" vertical="center"/>
    </xf>
    <xf numFmtId="0" fontId="134" fillId="16" borderId="24" xfId="0" applyFont="1" applyFill="1" applyBorder="1" applyAlignment="1" applyProtection="1">
      <alignment horizontal="center" vertical="center"/>
      <protection locked="0"/>
    </xf>
    <xf numFmtId="0" fontId="134" fillId="16" borderId="22" xfId="0" applyFont="1" applyFill="1" applyBorder="1" applyAlignment="1" applyProtection="1">
      <alignment horizontal="center" vertical="center"/>
      <protection locked="0"/>
    </xf>
    <xf numFmtId="0" fontId="134" fillId="16" borderId="31" xfId="0" applyFont="1" applyFill="1" applyBorder="1" applyAlignment="1" applyProtection="1">
      <alignment horizontal="center" vertical="center"/>
      <protection locked="0"/>
    </xf>
    <xf numFmtId="0" fontId="134" fillId="16" borderId="32" xfId="0" applyFont="1" applyFill="1" applyBorder="1" applyAlignment="1" applyProtection="1">
      <alignment horizontal="center" vertical="center"/>
      <protection locked="0"/>
    </xf>
    <xf numFmtId="0" fontId="134" fillId="16" borderId="25" xfId="0" applyFont="1" applyFill="1" applyBorder="1" applyAlignment="1" applyProtection="1">
      <alignment horizontal="center" vertical="center"/>
      <protection locked="0"/>
    </xf>
    <xf numFmtId="0" fontId="134" fillId="16" borderId="23" xfId="0" applyFont="1" applyFill="1" applyBorder="1" applyAlignment="1" applyProtection="1">
      <alignment horizontal="center" vertical="center"/>
      <protection locked="0"/>
    </xf>
    <xf numFmtId="166" fontId="127" fillId="0" borderId="24" xfId="0" applyNumberFormat="1" applyFont="1" applyBorder="1" applyAlignment="1" applyProtection="1">
      <alignment horizontal="right" vertical="center"/>
    </xf>
    <xf numFmtId="166" fontId="127" fillId="0" borderId="22" xfId="0" applyNumberFormat="1" applyFont="1" applyBorder="1" applyAlignment="1" applyProtection="1">
      <alignment horizontal="right" vertical="center"/>
    </xf>
    <xf numFmtId="166" fontId="127" fillId="0" borderId="65" xfId="0" applyNumberFormat="1" applyFont="1" applyBorder="1" applyAlignment="1" applyProtection="1">
      <alignment horizontal="center" vertical="center"/>
    </xf>
    <xf numFmtId="166" fontId="127" fillId="0" borderId="22" xfId="0" applyNumberFormat="1" applyFont="1" applyBorder="1" applyAlignment="1" applyProtection="1">
      <alignment horizontal="center" vertical="center"/>
    </xf>
    <xf numFmtId="166" fontId="127" fillId="0" borderId="29" xfId="0" applyNumberFormat="1" applyFont="1" applyBorder="1" applyAlignment="1" applyProtection="1">
      <alignment horizontal="center" vertical="center"/>
    </xf>
    <xf numFmtId="166" fontId="127" fillId="0" borderId="23" xfId="0" applyNumberFormat="1" applyFont="1" applyBorder="1" applyAlignment="1" applyProtection="1">
      <alignment horizontal="center" vertical="center"/>
    </xf>
    <xf numFmtId="0" fontId="127" fillId="4" borderId="90" xfId="0" applyFont="1" applyFill="1" applyBorder="1" applyAlignment="1" applyProtection="1">
      <alignment horizontal="left" vertical="center" wrapText="1"/>
    </xf>
    <xf numFmtId="0" fontId="127" fillId="4" borderId="91" xfId="0" applyFont="1" applyFill="1" applyBorder="1" applyAlignment="1" applyProtection="1">
      <alignment horizontal="left" vertical="center" wrapText="1"/>
    </xf>
    <xf numFmtId="0" fontId="127" fillId="4" borderId="88" xfId="0" applyFont="1" applyFill="1" applyBorder="1" applyAlignment="1" applyProtection="1">
      <alignment horizontal="left" vertical="center" wrapText="1"/>
    </xf>
    <xf numFmtId="0" fontId="127" fillId="4" borderId="89" xfId="0" applyFont="1" applyFill="1" applyBorder="1" applyAlignment="1" applyProtection="1">
      <alignment horizontal="left" vertical="center" wrapText="1"/>
    </xf>
    <xf numFmtId="0" fontId="136" fillId="0" borderId="1" xfId="0" applyFont="1" applyBorder="1" applyAlignment="1" applyProtection="1">
      <alignment horizontal="left" vertical="center" wrapText="1"/>
    </xf>
    <xf numFmtId="166" fontId="127" fillId="0" borderId="1" xfId="0" applyNumberFormat="1" applyFont="1" applyBorder="1" applyAlignment="1" applyProtection="1">
      <alignment horizontal="center" vertical="center"/>
    </xf>
    <xf numFmtId="166" fontId="127" fillId="0" borderId="3" xfId="0" applyNumberFormat="1" applyFont="1" applyBorder="1" applyAlignment="1" applyProtection="1">
      <alignment horizontal="center" vertical="center"/>
    </xf>
    <xf numFmtId="166" fontId="127" fillId="4" borderId="25" xfId="0" applyNumberFormat="1" applyFont="1" applyFill="1" applyBorder="1" applyAlignment="1" applyProtection="1">
      <alignment horizontal="center" vertical="center"/>
    </xf>
    <xf numFmtId="167" fontId="134" fillId="4" borderId="6" xfId="0" applyNumberFormat="1" applyFont="1" applyFill="1" applyBorder="1" applyAlignment="1" applyProtection="1">
      <alignment horizontal="center" vertical="center"/>
    </xf>
    <xf numFmtId="167" fontId="134" fillId="4" borderId="21" xfId="0" applyNumberFormat="1" applyFont="1" applyFill="1" applyBorder="1" applyAlignment="1" applyProtection="1">
      <alignment horizontal="center" vertical="center"/>
    </xf>
    <xf numFmtId="167" fontId="134" fillId="4" borderId="7" xfId="0" applyNumberFormat="1" applyFont="1" applyFill="1" applyBorder="1" applyAlignment="1" applyProtection="1">
      <alignment horizontal="center" vertical="center"/>
    </xf>
    <xf numFmtId="168" fontId="127" fillId="16" borderId="1" xfId="1" applyNumberFormat="1" applyFont="1" applyFill="1" applyBorder="1" applyAlignment="1" applyProtection="1">
      <alignment horizontal="center" vertical="center"/>
      <protection locked="0"/>
    </xf>
    <xf numFmtId="168" fontId="127" fillId="16" borderId="3" xfId="1" applyNumberFormat="1" applyFont="1" applyFill="1" applyBorder="1" applyAlignment="1" applyProtection="1">
      <alignment horizontal="center" vertical="center"/>
      <protection locked="0"/>
    </xf>
    <xf numFmtId="0" fontId="127" fillId="4" borderId="2" xfId="0" applyFont="1" applyFill="1" applyBorder="1" applyAlignment="1" applyProtection="1">
      <alignment horizontal="left" vertical="center" wrapText="1"/>
    </xf>
    <xf numFmtId="0" fontId="127" fillId="4" borderId="1" xfId="0" applyFont="1" applyFill="1" applyBorder="1" applyAlignment="1" applyProtection="1">
      <alignment horizontal="left" vertical="center" wrapText="1"/>
    </xf>
    <xf numFmtId="168" fontId="127" fillId="16" borderId="24" xfId="1" applyNumberFormat="1" applyFont="1" applyFill="1" applyBorder="1" applyAlignment="1" applyProtection="1">
      <alignment horizontal="center" vertical="center"/>
      <protection locked="0"/>
    </xf>
    <xf numFmtId="168" fontId="127" fillId="16" borderId="22" xfId="1" applyNumberFormat="1" applyFont="1" applyFill="1" applyBorder="1" applyAlignment="1" applyProtection="1">
      <alignment horizontal="center" vertical="center"/>
      <protection locked="0"/>
    </xf>
    <xf numFmtId="168" fontId="127" fillId="16" borderId="31" xfId="1" applyNumberFormat="1" applyFont="1" applyFill="1" applyBorder="1" applyAlignment="1" applyProtection="1">
      <alignment horizontal="center" vertical="center"/>
      <protection locked="0"/>
    </xf>
    <xf numFmtId="168" fontId="127" fillId="16" borderId="32" xfId="1" applyNumberFormat="1" applyFont="1" applyFill="1" applyBorder="1" applyAlignment="1" applyProtection="1">
      <alignment horizontal="center" vertical="center"/>
      <protection locked="0"/>
    </xf>
    <xf numFmtId="168" fontId="127" fillId="16" borderId="25" xfId="1" applyNumberFormat="1" applyFont="1" applyFill="1" applyBorder="1" applyAlignment="1" applyProtection="1">
      <alignment horizontal="center" vertical="center"/>
      <protection locked="0"/>
    </xf>
    <xf numFmtId="168" fontId="127" fillId="16" borderId="23" xfId="1" applyNumberFormat="1" applyFont="1" applyFill="1" applyBorder="1" applyAlignment="1" applyProtection="1">
      <alignment horizontal="center" vertical="center"/>
      <protection locked="0"/>
    </xf>
    <xf numFmtId="0" fontId="8" fillId="2" borderId="1" xfId="0" applyFont="1" applyFill="1" applyBorder="1" applyAlignment="1" applyProtection="1">
      <alignment horizontal="center" vertical="center" wrapText="1"/>
    </xf>
    <xf numFmtId="0" fontId="8" fillId="2" borderId="3"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xf>
    <xf numFmtId="0" fontId="8" fillId="0" borderId="3" xfId="0" applyFont="1" applyFill="1" applyBorder="1" applyAlignment="1" applyProtection="1">
      <alignment horizontal="center" vertical="center" wrapText="1"/>
    </xf>
    <xf numFmtId="0" fontId="127" fillId="4" borderId="25" xfId="0" applyFont="1" applyFill="1" applyBorder="1" applyAlignment="1" applyProtection="1">
      <alignment horizontal="left" vertical="center" wrapText="1"/>
    </xf>
    <xf numFmtId="0" fontId="127" fillId="21" borderId="4" xfId="0" applyFont="1" applyFill="1" applyBorder="1" applyAlignment="1" applyProtection="1">
      <alignment horizontal="left" vertical="center" wrapText="1"/>
    </xf>
    <xf numFmtId="0" fontId="127" fillId="21" borderId="1" xfId="0" applyFont="1" applyFill="1" applyBorder="1" applyAlignment="1" applyProtection="1">
      <alignment horizontal="left" vertical="center" wrapText="1"/>
    </xf>
    <xf numFmtId="0" fontId="127" fillId="16" borderId="1" xfId="0" applyFont="1" applyFill="1" applyBorder="1" applyAlignment="1" applyProtection="1">
      <alignment horizontal="center" vertical="center"/>
      <protection locked="0"/>
    </xf>
    <xf numFmtId="0" fontId="127" fillId="16" borderId="3" xfId="0" applyFont="1" applyFill="1" applyBorder="1" applyAlignment="1" applyProtection="1">
      <alignment horizontal="center" vertical="center"/>
      <protection locked="0"/>
    </xf>
    <xf numFmtId="0" fontId="127" fillId="4" borderId="5" xfId="0" applyFont="1" applyFill="1" applyBorder="1" applyAlignment="1" applyProtection="1">
      <alignment horizontal="left" vertical="center" wrapText="1"/>
    </xf>
    <xf numFmtId="0" fontId="127" fillId="4" borderId="3" xfId="0" applyFont="1" applyFill="1" applyBorder="1" applyAlignment="1" applyProtection="1">
      <alignment horizontal="left" vertical="center" wrapText="1"/>
    </xf>
    <xf numFmtId="0" fontId="127" fillId="21" borderId="5" xfId="0" applyFont="1" applyFill="1" applyBorder="1" applyAlignment="1" applyProtection="1">
      <alignment horizontal="left" vertical="center" wrapText="1"/>
    </xf>
    <xf numFmtId="0" fontId="127" fillId="0" borderId="24" xfId="0" applyFont="1" applyBorder="1" applyAlignment="1" applyProtection="1">
      <alignment horizontal="left" vertical="center" wrapText="1"/>
    </xf>
    <xf numFmtId="0" fontId="127" fillId="0" borderId="19" xfId="0" applyFont="1" applyBorder="1" applyAlignment="1" applyProtection="1">
      <alignment horizontal="left" vertical="center" wrapText="1"/>
    </xf>
    <xf numFmtId="0" fontId="127" fillId="0" borderId="22" xfId="0" applyFont="1" applyBorder="1" applyAlignment="1" applyProtection="1">
      <alignment horizontal="left" vertical="center" wrapText="1"/>
    </xf>
    <xf numFmtId="0" fontId="134" fillId="0" borderId="0" xfId="0" applyFont="1" applyFill="1" applyBorder="1" applyAlignment="1" applyProtection="1">
      <alignment horizontal="center" vertical="center"/>
    </xf>
    <xf numFmtId="0" fontId="139" fillId="4" borderId="1" xfId="0" applyFont="1" applyFill="1" applyBorder="1" applyAlignment="1" applyProtection="1">
      <alignment horizontal="center" vertical="center" wrapText="1"/>
    </xf>
    <xf numFmtId="0" fontId="139" fillId="4" borderId="3" xfId="0" applyFont="1" applyFill="1" applyBorder="1" applyAlignment="1" applyProtection="1">
      <alignment horizontal="center" vertical="center" wrapText="1"/>
    </xf>
    <xf numFmtId="0" fontId="127" fillId="4" borderId="22" xfId="0" applyFont="1" applyFill="1" applyBorder="1" applyAlignment="1" applyProtection="1">
      <alignment horizontal="center" vertical="center"/>
    </xf>
    <xf numFmtId="0" fontId="127" fillId="4" borderId="32" xfId="0" applyFont="1" applyFill="1" applyBorder="1" applyAlignment="1" applyProtection="1">
      <alignment horizontal="center" vertical="center"/>
    </xf>
    <xf numFmtId="0" fontId="127" fillId="4" borderId="23" xfId="0" applyFont="1" applyFill="1" applyBorder="1" applyAlignment="1" applyProtection="1">
      <alignment horizontal="center" vertical="center"/>
    </xf>
    <xf numFmtId="166" fontId="127" fillId="4" borderId="6" xfId="0" applyNumberFormat="1" applyFont="1" applyFill="1" applyBorder="1" applyAlignment="1" applyProtection="1">
      <alignment horizontal="center" vertical="center"/>
    </xf>
    <xf numFmtId="166" fontId="127" fillId="4" borderId="21" xfId="0" applyNumberFormat="1" applyFont="1" applyFill="1" applyBorder="1" applyAlignment="1" applyProtection="1">
      <alignment horizontal="center" vertical="center"/>
    </xf>
    <xf numFmtId="166" fontId="127" fillId="4" borderId="7" xfId="0" applyNumberFormat="1" applyFont="1" applyFill="1" applyBorder="1" applyAlignment="1" applyProtection="1">
      <alignment horizontal="center" vertical="center"/>
    </xf>
    <xf numFmtId="168" fontId="127" fillId="16" borderId="6" xfId="1" applyNumberFormat="1" applyFont="1" applyFill="1" applyBorder="1" applyAlignment="1" applyProtection="1">
      <alignment horizontal="center" vertical="center"/>
      <protection locked="0"/>
    </xf>
    <xf numFmtId="168" fontId="127" fillId="16" borderId="21" xfId="1" applyNumberFormat="1" applyFont="1" applyFill="1" applyBorder="1" applyAlignment="1" applyProtection="1">
      <alignment horizontal="center" vertical="center"/>
      <protection locked="0"/>
    </xf>
    <xf numFmtId="168" fontId="127" fillId="16" borderId="7" xfId="1" applyNumberFormat="1" applyFont="1" applyFill="1" applyBorder="1" applyAlignment="1" applyProtection="1">
      <alignment horizontal="center" vertical="center"/>
      <protection locked="0"/>
    </xf>
    <xf numFmtId="44" fontId="127" fillId="4" borderId="22" xfId="1" applyFont="1" applyFill="1" applyBorder="1" applyAlignment="1" applyProtection="1">
      <alignment horizontal="center" vertical="center"/>
    </xf>
    <xf numFmtId="44" fontId="127" fillId="4" borderId="32" xfId="1" applyFont="1" applyFill="1" applyBorder="1" applyAlignment="1" applyProtection="1">
      <alignment horizontal="center" vertical="center"/>
    </xf>
    <xf numFmtId="44" fontId="127" fillId="4" borderId="23" xfId="1" applyFont="1" applyFill="1" applyBorder="1" applyAlignment="1" applyProtection="1">
      <alignment horizontal="center" vertical="center"/>
    </xf>
    <xf numFmtId="0" fontId="127" fillId="4" borderId="92" xfId="0" applyFont="1" applyFill="1" applyBorder="1" applyAlignment="1" applyProtection="1">
      <alignment horizontal="center" vertical="center"/>
    </xf>
    <xf numFmtId="0" fontId="127" fillId="4" borderId="93" xfId="0" applyFont="1" applyFill="1" applyBorder="1" applyAlignment="1" applyProtection="1">
      <alignment horizontal="center" vertical="center"/>
    </xf>
    <xf numFmtId="0" fontId="127" fillId="4" borderId="31" xfId="0" applyFont="1" applyFill="1" applyBorder="1" applyAlignment="1" applyProtection="1">
      <alignment horizontal="left" vertical="center" wrapText="1"/>
    </xf>
    <xf numFmtId="0" fontId="127" fillId="4" borderId="0" xfId="0" applyFont="1" applyFill="1" applyBorder="1" applyAlignment="1" applyProtection="1">
      <alignment horizontal="left" vertical="center" wrapText="1"/>
    </xf>
    <xf numFmtId="0" fontId="127" fillId="4" borderId="27" xfId="0" applyFont="1" applyFill="1" applyBorder="1" applyAlignment="1" applyProtection="1">
      <alignment horizontal="left" vertical="center" wrapText="1"/>
    </xf>
    <xf numFmtId="0" fontId="127" fillId="0" borderId="2" xfId="0" applyFont="1" applyBorder="1" applyAlignment="1" applyProtection="1">
      <alignment horizontal="left" vertical="center" wrapText="1"/>
    </xf>
    <xf numFmtId="0" fontId="127" fillId="0" borderId="25" xfId="0" applyFont="1" applyFill="1" applyBorder="1" applyAlignment="1" applyProtection="1">
      <alignment horizontal="left" vertical="center" wrapText="1"/>
    </xf>
    <xf numFmtId="0" fontId="127" fillId="0" borderId="4" xfId="0" applyFont="1" applyFill="1" applyBorder="1" applyAlignment="1" applyProtection="1">
      <alignment horizontal="left" vertical="center" wrapText="1"/>
    </xf>
    <xf numFmtId="0" fontId="127" fillId="4" borderId="24" xfId="0" applyFont="1" applyFill="1" applyBorder="1" applyAlignment="1" applyProtection="1">
      <alignment horizontal="left" vertical="center" wrapText="1"/>
    </xf>
    <xf numFmtId="0" fontId="127" fillId="4" borderId="160" xfId="0" applyFont="1" applyFill="1" applyBorder="1" applyAlignment="1" applyProtection="1">
      <alignment horizontal="center" vertical="center" wrapText="1"/>
    </xf>
    <xf numFmtId="0" fontId="127" fillId="4" borderId="155" xfId="0" applyFont="1" applyFill="1" applyBorder="1" applyAlignment="1" applyProtection="1">
      <alignment horizontal="center" vertical="center" wrapText="1"/>
    </xf>
    <xf numFmtId="0" fontId="127" fillId="4" borderId="161" xfId="0" applyFont="1" applyFill="1" applyBorder="1" applyAlignment="1" applyProtection="1">
      <alignment horizontal="center" vertical="center" wrapText="1"/>
    </xf>
    <xf numFmtId="168" fontId="127" fillId="16" borderId="6" xfId="1" applyNumberFormat="1" applyFont="1" applyFill="1" applyBorder="1" applyAlignment="1" applyProtection="1">
      <alignment vertical="center"/>
      <protection locked="0"/>
    </xf>
    <xf numFmtId="168" fontId="127" fillId="16" borderId="7" xfId="1" applyNumberFormat="1" applyFont="1" applyFill="1" applyBorder="1" applyAlignment="1" applyProtection="1">
      <alignment vertical="center"/>
      <protection locked="0"/>
    </xf>
    <xf numFmtId="44" fontId="141" fillId="4" borderId="2" xfId="0" applyNumberFormat="1" applyFont="1" applyFill="1" applyBorder="1" applyAlignment="1" applyProtection="1">
      <alignment horizontal="center" vertical="center" wrapText="1"/>
    </xf>
    <xf numFmtId="0" fontId="127" fillId="4" borderId="154" xfId="0" applyFont="1" applyFill="1" applyBorder="1" applyAlignment="1" applyProtection="1">
      <alignment horizontal="center" vertical="center"/>
    </xf>
    <xf numFmtId="168" fontId="127" fillId="16" borderId="21" xfId="1" applyNumberFormat="1" applyFont="1" applyFill="1" applyBorder="1" applyAlignment="1" applyProtection="1">
      <alignment vertical="center"/>
      <protection locked="0"/>
    </xf>
    <xf numFmtId="44" fontId="139" fillId="4" borderId="5" xfId="1" applyFont="1" applyFill="1" applyBorder="1" applyAlignment="1" applyProtection="1">
      <alignment horizontal="center" vertical="center" wrapText="1"/>
    </xf>
    <xf numFmtId="44" fontId="139" fillId="4" borderId="3" xfId="1" applyFont="1" applyFill="1" applyBorder="1" applyAlignment="1" applyProtection="1">
      <alignment horizontal="center" vertical="center" wrapText="1"/>
    </xf>
    <xf numFmtId="44" fontId="139" fillId="4" borderId="2" xfId="0" applyNumberFormat="1" applyFont="1" applyFill="1" applyBorder="1" applyAlignment="1" applyProtection="1">
      <alignment horizontal="center" vertical="center" wrapText="1"/>
    </xf>
    <xf numFmtId="44" fontId="4" fillId="0" borderId="2" xfId="1" applyFont="1" applyBorder="1" applyAlignment="1" applyProtection="1">
      <alignment vertical="center"/>
    </xf>
    <xf numFmtId="0" fontId="4" fillId="0" borderId="1" xfId="0" applyFont="1" applyBorder="1" applyAlignment="1">
      <alignment horizontal="left" vertical="center" wrapText="1"/>
    </xf>
    <xf numFmtId="0" fontId="4" fillId="0" borderId="5" xfId="0" applyFont="1" applyBorder="1" applyAlignment="1">
      <alignment horizontal="left" vertical="center" wrapText="1"/>
    </xf>
    <xf numFmtId="0" fontId="4" fillId="0" borderId="3" xfId="0" applyFont="1" applyBorder="1" applyAlignment="1">
      <alignment horizontal="left" vertical="center" wrapText="1"/>
    </xf>
    <xf numFmtId="0" fontId="4" fillId="0" borderId="0" xfId="0" applyFont="1" applyBorder="1" applyAlignment="1" applyProtection="1">
      <alignment horizontal="left" vertical="center"/>
    </xf>
    <xf numFmtId="0" fontId="0" fillId="0" borderId="3" xfId="0" applyBorder="1"/>
    <xf numFmtId="0" fontId="118" fillId="0" borderId="0" xfId="0" applyFont="1" applyBorder="1" applyAlignment="1" applyProtection="1">
      <alignment horizontal="left" wrapText="1"/>
    </xf>
    <xf numFmtId="0" fontId="118" fillId="0" borderId="0" xfId="0" applyFont="1" applyBorder="1" applyAlignment="1" applyProtection="1">
      <alignment horizontal="left"/>
    </xf>
    <xf numFmtId="0" fontId="2" fillId="0" borderId="0" xfId="0" applyFont="1" applyBorder="1" applyAlignment="1" applyProtection="1">
      <alignment horizontal="left" vertical="center"/>
    </xf>
    <xf numFmtId="0" fontId="4" fillId="0" borderId="2" xfId="0" applyFont="1" applyBorder="1" applyAlignment="1">
      <alignment horizontal="left" vertical="center" wrapText="1"/>
    </xf>
    <xf numFmtId="0" fontId="4" fillId="3" borderId="2" xfId="0" applyFont="1" applyFill="1" applyBorder="1" applyAlignment="1" applyProtection="1">
      <alignment horizontal="center" vertical="center"/>
      <protection locked="0"/>
    </xf>
    <xf numFmtId="0" fontId="4" fillId="0" borderId="1" xfId="0" applyFont="1" applyBorder="1" applyAlignment="1" applyProtection="1">
      <alignment horizontal="left" vertical="center"/>
    </xf>
    <xf numFmtId="0" fontId="4" fillId="0" borderId="5" xfId="0" applyFont="1" applyBorder="1" applyAlignment="1" applyProtection="1">
      <alignment horizontal="left" vertical="center"/>
    </xf>
    <xf numFmtId="0" fontId="4" fillId="0" borderId="3" xfId="0" applyFont="1" applyBorder="1" applyAlignment="1" applyProtection="1">
      <alignment horizontal="left" vertical="center"/>
    </xf>
    <xf numFmtId="0" fontId="127" fillId="0" borderId="24" xfId="0" applyFont="1" applyBorder="1" applyAlignment="1">
      <alignment horizontal="left" vertical="top" wrapText="1"/>
    </xf>
    <xf numFmtId="0" fontId="127" fillId="0" borderId="19" xfId="0" applyFont="1" applyBorder="1" applyAlignment="1">
      <alignment horizontal="left" vertical="top" wrapText="1"/>
    </xf>
    <xf numFmtId="0" fontId="127" fillId="0" borderId="22" xfId="0" applyFont="1" applyBorder="1" applyAlignment="1">
      <alignment horizontal="left" vertical="top" wrapText="1"/>
    </xf>
    <xf numFmtId="166" fontId="127" fillId="0" borderId="1" xfId="0" applyNumberFormat="1" applyFont="1" applyFill="1" applyBorder="1" applyAlignment="1" applyProtection="1">
      <alignment horizontal="left" vertical="center"/>
      <protection locked="0"/>
    </xf>
    <xf numFmtId="166" fontId="127" fillId="0" borderId="3" xfId="0" applyNumberFormat="1" applyFont="1" applyFill="1" applyBorder="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1" fillId="3" borderId="3" xfId="0" applyFont="1" applyFill="1" applyBorder="1" applyAlignment="1" applyProtection="1">
      <alignment horizontal="left" vertical="center"/>
      <protection locked="0"/>
    </xf>
    <xf numFmtId="0" fontId="2" fillId="0" borderId="5" xfId="0" applyFont="1" applyBorder="1" applyAlignment="1" applyProtection="1">
      <alignment horizontal="center" vertical="center"/>
    </xf>
    <xf numFmtId="0" fontId="127" fillId="0" borderId="24" xfId="0" applyFont="1" applyBorder="1" applyAlignment="1">
      <alignment horizontal="left" vertical="center" wrapText="1"/>
    </xf>
    <xf numFmtId="0" fontId="127" fillId="0" borderId="19" xfId="0" applyFont="1" applyBorder="1" applyAlignment="1">
      <alignment horizontal="left" vertical="center" wrapText="1"/>
    </xf>
    <xf numFmtId="0" fontId="127" fillId="0" borderId="22" xfId="0" applyFont="1" applyBorder="1" applyAlignment="1">
      <alignment horizontal="left" vertical="center" wrapText="1"/>
    </xf>
    <xf numFmtId="166" fontId="127" fillId="0" borderId="1" xfId="0" applyNumberFormat="1" applyFont="1" applyFill="1" applyBorder="1" applyAlignment="1" applyProtection="1">
      <alignment horizontal="center" vertical="center"/>
      <protection locked="0"/>
    </xf>
    <xf numFmtId="166" fontId="127" fillId="0" borderId="3" xfId="0" applyNumberFormat="1" applyFont="1" applyFill="1" applyBorder="1" applyAlignment="1" applyProtection="1">
      <alignment horizontal="center" vertical="center"/>
      <protection locked="0"/>
    </xf>
    <xf numFmtId="0" fontId="1" fillId="3" borderId="1" xfId="0" applyFont="1" applyFill="1" applyBorder="1" applyAlignment="1" applyProtection="1">
      <alignment horizontal="center" vertical="center"/>
      <protection locked="0"/>
    </xf>
    <xf numFmtId="0" fontId="1" fillId="3" borderId="3" xfId="0" applyFont="1" applyFill="1" applyBorder="1" applyAlignment="1" applyProtection="1">
      <alignment horizontal="center" vertical="center"/>
      <protection locked="0"/>
    </xf>
    <xf numFmtId="0" fontId="127" fillId="0" borderId="2" xfId="0" applyFont="1" applyBorder="1" applyAlignment="1">
      <alignment horizontal="left" vertical="center" wrapText="1"/>
    </xf>
    <xf numFmtId="166" fontId="4" fillId="0" borderId="1" xfId="0" applyNumberFormat="1" applyFont="1" applyFill="1" applyBorder="1" applyAlignment="1" applyProtection="1">
      <alignment horizontal="center" vertical="center"/>
      <protection locked="0"/>
    </xf>
    <xf numFmtId="166" fontId="4" fillId="0" borderId="3" xfId="0" applyNumberFormat="1" applyFont="1" applyFill="1" applyBorder="1" applyAlignment="1" applyProtection="1">
      <alignment horizontal="center" vertical="center"/>
      <protection locked="0"/>
    </xf>
    <xf numFmtId="0" fontId="127" fillId="0" borderId="1" xfId="0" applyFont="1" applyBorder="1" applyAlignment="1">
      <alignment horizontal="left" vertical="center" wrapText="1"/>
    </xf>
    <xf numFmtId="0" fontId="127" fillId="0" borderId="5" xfId="0" applyFont="1" applyBorder="1" applyAlignment="1">
      <alignment horizontal="left" vertical="center" wrapText="1"/>
    </xf>
    <xf numFmtId="0" fontId="127" fillId="0" borderId="3" xfId="0" applyFont="1" applyBorder="1" applyAlignment="1">
      <alignment horizontal="left" vertical="center" wrapText="1"/>
    </xf>
    <xf numFmtId="0" fontId="127" fillId="0" borderId="2" xfId="0" applyFont="1" applyBorder="1" applyAlignment="1" applyProtection="1">
      <alignment horizontal="left" vertical="center"/>
    </xf>
    <xf numFmtId="0" fontId="127" fillId="0" borderId="5" xfId="0" applyFont="1" applyBorder="1" applyAlignment="1" applyProtection="1">
      <alignment horizontal="left" vertical="center"/>
    </xf>
    <xf numFmtId="0" fontId="127" fillId="0" borderId="3" xfId="0" applyFont="1" applyBorder="1" applyAlignment="1" applyProtection="1">
      <alignment horizontal="left" vertical="center"/>
    </xf>
    <xf numFmtId="165" fontId="4" fillId="0" borderId="21" xfId="0" applyNumberFormat="1" applyFont="1" applyBorder="1" applyAlignment="1" applyProtection="1">
      <alignment horizontal="center" vertical="center"/>
    </xf>
    <xf numFmtId="0" fontId="20" fillId="4" borderId="0" xfId="0" applyFont="1" applyFill="1" applyAlignment="1" applyProtection="1">
      <alignment horizontal="center" vertical="center"/>
    </xf>
    <xf numFmtId="0" fontId="33" fillId="4" borderId="0" xfId="0" applyFont="1" applyFill="1" applyBorder="1" applyAlignment="1" applyProtection="1">
      <alignment horizontal="left" vertical="center" wrapText="1"/>
    </xf>
    <xf numFmtId="44" fontId="4" fillId="0" borderId="6" xfId="1" applyFont="1" applyBorder="1" applyAlignment="1" applyProtection="1">
      <alignment horizontal="right" vertical="center"/>
    </xf>
    <xf numFmtId="44" fontId="4" fillId="0" borderId="21" xfId="1" applyFont="1" applyBorder="1" applyAlignment="1" applyProtection="1">
      <alignment horizontal="right" vertical="center"/>
    </xf>
    <xf numFmtId="0" fontId="4" fillId="0" borderId="6" xfId="0" applyFont="1" applyBorder="1" applyAlignment="1" applyProtection="1">
      <alignment horizontal="center" vertical="center"/>
    </xf>
    <xf numFmtId="0" fontId="4" fillId="0" borderId="21" xfId="0" applyFont="1" applyBorder="1" applyAlignment="1" applyProtection="1">
      <alignment horizontal="center" vertical="center"/>
    </xf>
    <xf numFmtId="41" fontId="4" fillId="0" borderId="6" xfId="0" applyNumberFormat="1" applyFont="1" applyBorder="1" applyAlignment="1" applyProtection="1">
      <alignment horizontal="center" vertical="center"/>
    </xf>
    <xf numFmtId="41" fontId="4" fillId="0" borderId="21" xfId="0" applyNumberFormat="1" applyFont="1" applyBorder="1" applyAlignment="1" applyProtection="1">
      <alignment horizontal="center" vertical="center"/>
    </xf>
    <xf numFmtId="0" fontId="13" fillId="0" borderId="15" xfId="0" applyFont="1" applyBorder="1" applyAlignment="1" applyProtection="1">
      <alignment horizontal="left" vertical="center" wrapText="1"/>
    </xf>
    <xf numFmtId="0" fontId="16" fillId="4" borderId="0" xfId="0" applyFont="1" applyFill="1" applyBorder="1" applyAlignment="1" applyProtection="1">
      <alignment horizontal="left" vertical="center" wrapText="1"/>
    </xf>
    <xf numFmtId="0" fontId="13" fillId="0" borderId="0" xfId="0" applyFont="1" applyBorder="1" applyAlignment="1" applyProtection="1">
      <alignment horizontal="left" vertical="center" wrapText="1"/>
    </xf>
    <xf numFmtId="0" fontId="16" fillId="0" borderId="94" xfId="0" applyFont="1" applyFill="1" applyBorder="1" applyAlignment="1" applyProtection="1">
      <alignment horizontal="left" vertical="top" wrapText="1"/>
    </xf>
    <xf numFmtId="0" fontId="74" fillId="0" borderId="10" xfId="0" applyFont="1" applyBorder="1" applyAlignment="1">
      <alignment vertical="top"/>
    </xf>
    <xf numFmtId="0" fontId="16" fillId="0" borderId="4" xfId="0" applyFont="1" applyBorder="1" applyAlignment="1" applyProtection="1">
      <alignment horizontal="left" vertical="center" wrapText="1"/>
    </xf>
    <xf numFmtId="0" fontId="26" fillId="3" borderId="24" xfId="0" applyFont="1" applyFill="1" applyBorder="1" applyAlignment="1" applyProtection="1">
      <alignment horizontal="center" vertical="center"/>
    </xf>
    <xf numFmtId="0" fontId="26" fillId="3" borderId="19" xfId="0" applyFont="1" applyFill="1" applyBorder="1" applyAlignment="1" applyProtection="1">
      <alignment horizontal="center" vertical="center"/>
    </xf>
    <xf numFmtId="0" fontId="26" fillId="3" borderId="22" xfId="0" applyFont="1" applyFill="1" applyBorder="1" applyAlignment="1" applyProtection="1">
      <alignment horizontal="center" vertical="center"/>
    </xf>
    <xf numFmtId="0" fontId="26" fillId="3" borderId="31" xfId="0" applyFont="1" applyFill="1" applyBorder="1" applyAlignment="1" applyProtection="1">
      <alignment horizontal="center" vertical="center"/>
    </xf>
    <xf numFmtId="0" fontId="26" fillId="3" borderId="0" xfId="0" applyFont="1" applyFill="1" applyBorder="1" applyAlignment="1" applyProtection="1">
      <alignment horizontal="center" vertical="center"/>
    </xf>
    <xf numFmtId="0" fontId="26" fillId="3" borderId="32" xfId="0" applyFont="1" applyFill="1" applyBorder="1" applyAlignment="1" applyProtection="1">
      <alignment horizontal="center" vertical="center"/>
    </xf>
    <xf numFmtId="0" fontId="26" fillId="3" borderId="94" xfId="0" applyFont="1" applyFill="1" applyBorder="1" applyAlignment="1" applyProtection="1">
      <alignment horizontal="center" vertical="center"/>
    </xf>
    <xf numFmtId="0" fontId="26" fillId="3" borderId="10" xfId="0" applyFont="1" applyFill="1" applyBorder="1" applyAlignment="1" applyProtection="1">
      <alignment horizontal="center" vertical="center"/>
    </xf>
    <xf numFmtId="0" fontId="26" fillId="3" borderId="11" xfId="0" applyFont="1" applyFill="1" applyBorder="1" applyAlignment="1" applyProtection="1">
      <alignment horizontal="center" vertical="center"/>
    </xf>
    <xf numFmtId="0" fontId="33" fillId="0" borderId="94" xfId="0" applyFont="1" applyFill="1" applyBorder="1" applyAlignment="1" applyProtection="1">
      <alignment horizontal="left" vertical="center" wrapText="1"/>
    </xf>
    <xf numFmtId="0" fontId="33" fillId="0" borderId="10" xfId="0" applyFont="1" applyFill="1" applyBorder="1" applyAlignment="1" applyProtection="1">
      <alignment horizontal="left" vertical="center"/>
    </xf>
    <xf numFmtId="0" fontId="33" fillId="0" borderId="95" xfId="0" applyFont="1" applyFill="1" applyBorder="1" applyAlignment="1" applyProtection="1">
      <alignment horizontal="left" vertical="center"/>
    </xf>
    <xf numFmtId="0" fontId="16" fillId="0" borderId="15" xfId="0" applyFont="1" applyBorder="1" applyAlignment="1" applyProtection="1">
      <alignment horizontal="left" vertical="center" wrapText="1"/>
    </xf>
    <xf numFmtId="0" fontId="4" fillId="3" borderId="6" xfId="0" applyFont="1" applyFill="1" applyBorder="1" applyAlignment="1" applyProtection="1">
      <alignment horizontal="center" vertical="center"/>
      <protection locked="0"/>
    </xf>
    <xf numFmtId="0" fontId="4" fillId="3" borderId="31" xfId="0" applyFont="1" applyFill="1" applyBorder="1" applyAlignment="1" applyProtection="1">
      <alignment horizontal="center" vertical="center"/>
      <protection locked="0"/>
    </xf>
    <xf numFmtId="0" fontId="4" fillId="22" borderId="25" xfId="0" applyFont="1" applyFill="1" applyBorder="1" applyAlignment="1" applyProtection="1">
      <alignment horizontal="center" vertical="center"/>
      <protection locked="0"/>
    </xf>
    <xf numFmtId="0" fontId="4" fillId="16" borderId="24" xfId="0" applyFont="1" applyFill="1" applyBorder="1" applyAlignment="1" applyProtection="1">
      <alignment horizontal="center" vertical="center"/>
      <protection locked="0"/>
    </xf>
    <xf numFmtId="0" fontId="4" fillId="16" borderId="25" xfId="0" applyFont="1" applyFill="1" applyBorder="1" applyAlignment="1" applyProtection="1">
      <alignment horizontal="center" vertical="center"/>
      <protection locked="0"/>
    </xf>
    <xf numFmtId="0" fontId="4" fillId="16" borderId="19" xfId="0" applyFont="1" applyFill="1" applyBorder="1" applyAlignment="1" applyProtection="1">
      <alignment horizontal="center" vertical="center"/>
      <protection locked="0"/>
    </xf>
    <xf numFmtId="0" fontId="4" fillId="16" borderId="22" xfId="0" applyFont="1" applyFill="1" applyBorder="1" applyAlignment="1" applyProtection="1">
      <alignment horizontal="center" vertical="center"/>
      <protection locked="0"/>
    </xf>
    <xf numFmtId="0" fontId="4" fillId="16" borderId="4" xfId="0" applyFont="1" applyFill="1" applyBorder="1" applyAlignment="1" applyProtection="1">
      <alignment horizontal="center" vertical="center"/>
      <protection locked="0"/>
    </xf>
    <xf numFmtId="0" fontId="4" fillId="16" borderId="23" xfId="0" applyFont="1" applyFill="1" applyBorder="1" applyAlignment="1" applyProtection="1">
      <alignment horizontal="center" vertical="center"/>
      <protection locked="0"/>
    </xf>
    <xf numFmtId="41" fontId="4" fillId="0" borderId="7" xfId="0" applyNumberFormat="1" applyFont="1" applyBorder="1" applyAlignment="1" applyProtection="1">
      <alignment horizontal="center" vertical="center"/>
    </xf>
    <xf numFmtId="44" fontId="4" fillId="0" borderId="7" xfId="1" applyFont="1" applyBorder="1" applyAlignment="1" applyProtection="1">
      <alignment horizontal="right" vertical="center"/>
    </xf>
    <xf numFmtId="44" fontId="4" fillId="0" borderId="22" xfId="1" applyFont="1" applyBorder="1" applyAlignment="1" applyProtection="1">
      <alignment horizontal="right" vertical="center"/>
    </xf>
    <xf numFmtId="44" fontId="4" fillId="0" borderId="32" xfId="1" applyFont="1" applyBorder="1" applyAlignment="1" applyProtection="1">
      <alignment horizontal="right" vertical="center"/>
    </xf>
    <xf numFmtId="0" fontId="4" fillId="3" borderId="32" xfId="0" applyFont="1" applyFill="1" applyBorder="1" applyAlignment="1" applyProtection="1">
      <alignment horizontal="center" vertical="center"/>
      <protection locked="0"/>
    </xf>
    <xf numFmtId="0" fontId="4" fillId="22" borderId="23" xfId="0" applyFont="1" applyFill="1" applyBorder="1" applyAlignment="1" applyProtection="1">
      <alignment horizontal="center" vertical="center"/>
      <protection locked="0"/>
    </xf>
    <xf numFmtId="0" fontId="4" fillId="0" borderId="7" xfId="0" applyFont="1" applyBorder="1" applyAlignment="1" applyProtection="1">
      <alignment horizontal="center" vertical="center"/>
    </xf>
    <xf numFmtId="0" fontId="26" fillId="4" borderId="0" xfId="0" applyFont="1" applyFill="1" applyAlignment="1" applyProtection="1">
      <alignment horizontal="left" vertical="center"/>
    </xf>
    <xf numFmtId="0" fontId="13" fillId="4" borderId="0" xfId="0" applyFont="1" applyFill="1" applyBorder="1" applyAlignment="1" applyProtection="1">
      <alignment horizontal="left" vertical="center" wrapText="1"/>
    </xf>
    <xf numFmtId="0" fontId="2" fillId="4" borderId="2" xfId="0" applyFont="1" applyFill="1" applyBorder="1" applyAlignment="1" applyProtection="1">
      <alignment horizontal="center" vertical="center" wrapText="1"/>
    </xf>
    <xf numFmtId="0" fontId="2" fillId="4" borderId="2" xfId="0" applyFont="1" applyFill="1" applyBorder="1" applyAlignment="1" applyProtection="1">
      <alignment horizontal="center" vertical="center"/>
    </xf>
    <xf numFmtId="0" fontId="13" fillId="4" borderId="14" xfId="0" applyFont="1" applyFill="1" applyBorder="1" applyAlignment="1" applyProtection="1">
      <alignment horizontal="left" vertical="center" wrapText="1"/>
    </xf>
    <xf numFmtId="0" fontId="13" fillId="4" borderId="32" xfId="0" applyFont="1" applyFill="1" applyBorder="1" applyAlignment="1" applyProtection="1">
      <alignment horizontal="left" vertical="center" wrapText="1"/>
    </xf>
    <xf numFmtId="0" fontId="16" fillId="4" borderId="14" xfId="0" applyFont="1" applyFill="1" applyBorder="1" applyAlignment="1" applyProtection="1">
      <alignment horizontal="left" vertical="center" wrapText="1"/>
    </xf>
    <xf numFmtId="0" fontId="16" fillId="4" borderId="32" xfId="0" applyFont="1" applyFill="1" applyBorder="1" applyAlignment="1" applyProtection="1">
      <alignment horizontal="left" vertical="center" wrapText="1"/>
    </xf>
    <xf numFmtId="165" fontId="4" fillId="4" borderId="24" xfId="0" applyNumberFormat="1" applyFont="1" applyFill="1" applyBorder="1" applyAlignment="1" applyProtection="1">
      <alignment horizontal="center" vertical="center"/>
    </xf>
    <xf numFmtId="165" fontId="4" fillId="4" borderId="25" xfId="0" applyNumberFormat="1" applyFont="1" applyFill="1" applyBorder="1" applyAlignment="1" applyProtection="1">
      <alignment horizontal="center" vertical="center"/>
    </xf>
    <xf numFmtId="0" fontId="33" fillId="4" borderId="9" xfId="0" applyFont="1" applyFill="1" applyBorder="1" applyAlignment="1" applyProtection="1">
      <alignment horizontal="left" vertical="center" wrapText="1"/>
    </xf>
    <xf numFmtId="0" fontId="33" fillId="4" borderId="10" xfId="0" applyFont="1" applyFill="1" applyBorder="1" applyAlignment="1" applyProtection="1">
      <alignment horizontal="left" vertical="center" wrapText="1"/>
    </xf>
    <xf numFmtId="0" fontId="33" fillId="4" borderId="96" xfId="0" applyFont="1" applyFill="1" applyBorder="1" applyAlignment="1" applyProtection="1">
      <alignment horizontal="left" vertical="center" wrapText="1"/>
    </xf>
    <xf numFmtId="0" fontId="4" fillId="4" borderId="6" xfId="0"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165" fontId="4" fillId="4" borderId="31" xfId="0" applyNumberFormat="1" applyFont="1" applyFill="1" applyBorder="1" applyAlignment="1" applyProtection="1">
      <alignment horizontal="center" vertical="center"/>
    </xf>
    <xf numFmtId="44" fontId="4" fillId="4" borderId="32" xfId="1" applyFont="1" applyFill="1" applyBorder="1" applyAlignment="1" applyProtection="1">
      <alignment horizontal="right" vertical="center"/>
    </xf>
    <xf numFmtId="44" fontId="4" fillId="4" borderId="23" xfId="1" applyFont="1" applyFill="1" applyBorder="1" applyAlignment="1" applyProtection="1">
      <alignment horizontal="right" vertical="center"/>
    </xf>
    <xf numFmtId="44" fontId="4" fillId="4" borderId="22" xfId="1" applyFont="1" applyFill="1" applyBorder="1" applyAlignment="1" applyProtection="1">
      <alignment horizontal="right" vertical="center"/>
    </xf>
    <xf numFmtId="0" fontId="2" fillId="4" borderId="0" xfId="0" applyFont="1" applyFill="1" applyBorder="1" applyAlignment="1" applyProtection="1">
      <alignment horizontal="left" vertical="center"/>
    </xf>
    <xf numFmtId="0" fontId="29" fillId="4" borderId="19" xfId="0" applyFont="1" applyFill="1" applyBorder="1" applyAlignment="1">
      <alignment horizontal="left" vertical="center" wrapText="1"/>
    </xf>
    <xf numFmtId="0" fontId="29" fillId="4" borderId="0" xfId="0" applyFont="1" applyFill="1" applyBorder="1" applyAlignment="1">
      <alignment horizontal="left" vertical="center" wrapText="1"/>
    </xf>
    <xf numFmtId="0" fontId="44" fillId="4" borderId="0" xfId="0" applyFont="1" applyFill="1" applyBorder="1" applyAlignment="1" applyProtection="1">
      <alignment horizontal="left" vertical="center" wrapText="1"/>
    </xf>
    <xf numFmtId="0" fontId="44" fillId="4" borderId="0" xfId="0" applyFont="1" applyFill="1" applyBorder="1" applyAlignment="1" applyProtection="1">
      <alignment horizontal="left" vertical="center"/>
    </xf>
    <xf numFmtId="0" fontId="44" fillId="4" borderId="9" xfId="0" applyFont="1" applyFill="1" applyBorder="1" applyAlignment="1" applyProtection="1">
      <alignment horizontal="left" vertical="center"/>
    </xf>
    <xf numFmtId="0" fontId="13" fillId="4" borderId="15" xfId="0" applyFont="1" applyFill="1" applyBorder="1" applyAlignment="1" applyProtection="1">
      <alignment horizontal="left" vertical="center" wrapText="1"/>
    </xf>
    <xf numFmtId="0" fontId="44" fillId="4" borderId="9" xfId="0" applyFont="1" applyFill="1" applyBorder="1" applyAlignment="1" applyProtection="1">
      <alignment horizontal="left" vertical="center" wrapText="1"/>
    </xf>
    <xf numFmtId="0" fontId="0" fillId="3" borderId="104" xfId="0" applyFill="1" applyBorder="1" applyAlignment="1" applyProtection="1">
      <alignment horizontal="center" vertical="center"/>
      <protection locked="0"/>
    </xf>
    <xf numFmtId="0" fontId="0" fillId="3" borderId="105" xfId="0" applyFill="1" applyBorder="1" applyAlignment="1" applyProtection="1">
      <alignment horizontal="center" vertical="center"/>
      <protection locked="0"/>
    </xf>
    <xf numFmtId="0" fontId="4" fillId="0" borderId="2" xfId="0" applyFont="1" applyBorder="1" applyAlignment="1" applyProtection="1">
      <alignment horizontal="left" vertical="center" wrapText="1"/>
    </xf>
    <xf numFmtId="166" fontId="4" fillId="0" borderId="2" xfId="0" applyNumberFormat="1" applyFont="1" applyBorder="1" applyAlignment="1" applyProtection="1">
      <alignment horizontal="center" vertical="center"/>
    </xf>
    <xf numFmtId="0" fontId="0" fillId="22" borderId="22" xfId="0" applyFill="1" applyBorder="1" applyAlignment="1" applyProtection="1">
      <alignment horizontal="center" vertical="center"/>
      <protection locked="0"/>
    </xf>
    <xf numFmtId="0" fontId="0" fillId="22" borderId="32" xfId="0" applyFill="1" applyBorder="1" applyAlignment="1" applyProtection="1">
      <alignment horizontal="center" vertical="center"/>
      <protection locked="0"/>
    </xf>
    <xf numFmtId="0" fontId="0" fillId="22" borderId="23" xfId="0" applyFill="1" applyBorder="1" applyAlignment="1" applyProtection="1">
      <alignment horizontal="center" vertical="center"/>
      <protection locked="0"/>
    </xf>
    <xf numFmtId="166" fontId="4" fillId="0" borderId="2" xfId="0" applyNumberFormat="1" applyFont="1" applyBorder="1" applyAlignment="1" applyProtection="1">
      <alignment vertical="center"/>
    </xf>
    <xf numFmtId="0" fontId="0" fillId="3" borderId="6" xfId="0" applyFill="1" applyBorder="1" applyAlignment="1" applyProtection="1">
      <alignment horizontal="center" vertical="center"/>
      <protection locked="0"/>
    </xf>
    <xf numFmtId="0" fontId="0" fillId="3" borderId="21" xfId="0" applyFill="1" applyBorder="1" applyAlignment="1" applyProtection="1">
      <alignment horizontal="center" vertical="center"/>
      <protection locked="0"/>
    </xf>
    <xf numFmtId="0" fontId="7" fillId="0" borderId="0" xfId="0" applyFont="1" applyBorder="1" applyAlignment="1" applyProtection="1">
      <alignment horizontal="left" vertical="center" wrapText="1"/>
    </xf>
    <xf numFmtId="0" fontId="0" fillId="3" borderId="102" xfId="0" applyFill="1" applyBorder="1" applyAlignment="1" applyProtection="1">
      <alignment horizontal="center" vertical="center"/>
      <protection locked="0"/>
    </xf>
    <xf numFmtId="0" fontId="0" fillId="3" borderId="103" xfId="0" applyFill="1" applyBorder="1" applyAlignment="1" applyProtection="1">
      <alignment horizontal="center" vertical="center"/>
      <protection locked="0"/>
    </xf>
    <xf numFmtId="44" fontId="4" fillId="0" borderId="6" xfId="1" applyNumberFormat="1" applyFont="1" applyBorder="1" applyAlignment="1" applyProtection="1">
      <alignment horizontal="right" vertical="center"/>
    </xf>
    <xf numFmtId="44" fontId="4" fillId="0" borderId="7" xfId="1" applyNumberFormat="1" applyFont="1" applyBorder="1" applyAlignment="1" applyProtection="1">
      <alignment horizontal="right" vertical="center"/>
    </xf>
    <xf numFmtId="44" fontId="4" fillId="0" borderId="6" xfId="1" applyFont="1" applyBorder="1" applyAlignment="1" applyProtection="1">
      <alignment horizontal="center" vertical="center"/>
    </xf>
    <xf numFmtId="0" fontId="5" fillId="0" borderId="7" xfId="0" applyFont="1" applyBorder="1" applyAlignment="1">
      <alignment horizontal="center" vertical="center"/>
    </xf>
    <xf numFmtId="44" fontId="4" fillId="0" borderId="6" xfId="1" applyFont="1" applyBorder="1" applyAlignment="1" applyProtection="1">
      <alignment vertical="center"/>
    </xf>
    <xf numFmtId="44" fontId="4" fillId="0" borderId="7" xfId="1" applyFont="1" applyBorder="1" applyAlignment="1" applyProtection="1">
      <alignment vertical="center"/>
    </xf>
    <xf numFmtId="0" fontId="0" fillId="3" borderId="7" xfId="0" applyFill="1" applyBorder="1" applyAlignment="1" applyProtection="1">
      <alignment horizontal="center" vertical="center"/>
      <protection locked="0"/>
    </xf>
    <xf numFmtId="0" fontId="0" fillId="3" borderId="100" xfId="0" applyFill="1" applyBorder="1" applyAlignment="1" applyProtection="1">
      <alignment horizontal="center" vertical="center"/>
      <protection locked="0"/>
    </xf>
    <xf numFmtId="0" fontId="0" fillId="3" borderId="101" xfId="0" applyFill="1" applyBorder="1" applyAlignment="1" applyProtection="1">
      <alignment horizontal="center" vertical="center"/>
      <protection locked="0"/>
    </xf>
    <xf numFmtId="0" fontId="4" fillId="0" borderId="22" xfId="0" applyFont="1" applyBorder="1" applyAlignment="1" applyProtection="1">
      <alignment horizontal="left" vertical="center"/>
    </xf>
    <xf numFmtId="0" fontId="4" fillId="0" borderId="32"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9" xfId="0" applyFont="1" applyFill="1" applyBorder="1" applyAlignment="1" applyProtection="1">
      <alignment horizontal="center" vertical="center"/>
    </xf>
    <xf numFmtId="0" fontId="4" fillId="0" borderId="22"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23" xfId="0" applyFont="1" applyFill="1" applyBorder="1" applyAlignment="1" applyProtection="1">
      <alignment horizontal="center" vertical="center"/>
    </xf>
    <xf numFmtId="0" fontId="2" fillId="0" borderId="0" xfId="0" applyFont="1" applyAlignment="1" applyProtection="1">
      <alignment horizontal="left" vertical="center" wrapText="1"/>
    </xf>
    <xf numFmtId="44" fontId="4" fillId="0" borderId="21" xfId="1" applyFont="1" applyBorder="1" applyAlignment="1" applyProtection="1">
      <alignment horizontal="center" vertical="center"/>
    </xf>
    <xf numFmtId="44" fontId="4" fillId="0" borderId="7" xfId="1" applyFont="1" applyBorder="1" applyAlignment="1" applyProtection="1">
      <alignment horizontal="center" vertical="center"/>
    </xf>
    <xf numFmtId="166" fontId="4" fillId="0" borderId="25" xfId="0" applyNumberFormat="1" applyFont="1" applyBorder="1" applyAlignment="1" applyProtection="1">
      <alignment horizontal="center" vertical="center"/>
    </xf>
    <xf numFmtId="0" fontId="4" fillId="4" borderId="86" xfId="0" applyFont="1" applyFill="1" applyBorder="1" applyAlignment="1" applyProtection="1">
      <alignment horizontal="left" vertical="center"/>
    </xf>
    <xf numFmtId="0" fontId="4" fillId="4" borderId="97" xfId="0" applyFont="1" applyFill="1" applyBorder="1" applyAlignment="1" applyProtection="1">
      <alignment horizontal="left" vertical="center"/>
    </xf>
    <xf numFmtId="0" fontId="4" fillId="4" borderId="90" xfId="0" applyFont="1" applyFill="1" applyBorder="1" applyAlignment="1" applyProtection="1">
      <alignment horizontal="left" vertical="center"/>
    </xf>
    <xf numFmtId="0" fontId="4" fillId="4" borderId="98" xfId="0" applyFont="1" applyFill="1" applyBorder="1" applyAlignment="1" applyProtection="1">
      <alignment horizontal="left" vertical="center"/>
    </xf>
    <xf numFmtId="0" fontId="4" fillId="4" borderId="88" xfId="0" applyFont="1" applyFill="1" applyBorder="1" applyAlignment="1" applyProtection="1">
      <alignment horizontal="left" vertical="center" wrapText="1"/>
      <protection locked="0"/>
    </xf>
    <xf numFmtId="0" fontId="4" fillId="4" borderId="99" xfId="0" applyFont="1" applyFill="1" applyBorder="1" applyAlignment="1" applyProtection="1">
      <alignment horizontal="left" vertical="center" wrapText="1"/>
      <protection locked="0"/>
    </xf>
    <xf numFmtId="0" fontId="4" fillId="0" borderId="6" xfId="0" applyFont="1" applyBorder="1" applyAlignment="1" applyProtection="1">
      <alignment horizontal="center" vertical="center" wrapText="1"/>
    </xf>
    <xf numFmtId="0" fontId="0" fillId="0" borderId="21" xfId="0" applyBorder="1"/>
    <xf numFmtId="0" fontId="0" fillId="0" borderId="7" xfId="0" applyBorder="1"/>
    <xf numFmtId="0" fontId="75" fillId="0" borderId="1" xfId="0" applyFont="1" applyBorder="1" applyAlignment="1" applyProtection="1">
      <alignment horizontal="center" vertical="center"/>
    </xf>
    <xf numFmtId="0" fontId="75" fillId="0" borderId="5" xfId="0" applyFont="1" applyBorder="1" applyAlignment="1" applyProtection="1">
      <alignment horizontal="center" vertical="center"/>
    </xf>
    <xf numFmtId="0" fontId="75" fillId="0" borderId="3" xfId="0" applyFont="1" applyBorder="1" applyAlignment="1" applyProtection="1">
      <alignment horizontal="center" vertical="center"/>
    </xf>
    <xf numFmtId="0" fontId="4" fillId="4" borderId="0" xfId="0" applyFont="1" applyFill="1" applyBorder="1" applyAlignment="1" applyProtection="1">
      <alignment horizontal="center" vertical="center"/>
      <protection locked="0"/>
    </xf>
    <xf numFmtId="8" fontId="7" fillId="4" borderId="0" xfId="0" applyNumberFormat="1" applyFont="1" applyFill="1" applyBorder="1" applyAlignment="1" applyProtection="1">
      <alignment horizontal="right" vertical="center" wrapText="1"/>
    </xf>
    <xf numFmtId="0" fontId="0" fillId="4" borderId="0" xfId="0" applyFill="1" applyBorder="1" applyAlignment="1" applyProtection="1">
      <alignment vertical="center" wrapText="1"/>
    </xf>
    <xf numFmtId="44" fontId="13" fillId="4" borderId="1" xfId="0" applyNumberFormat="1" applyFont="1" applyFill="1" applyBorder="1" applyAlignment="1" applyProtection="1">
      <alignment horizontal="center" vertical="center" wrapText="1"/>
    </xf>
    <xf numFmtId="44" fontId="13" fillId="4" borderId="5" xfId="0" applyNumberFormat="1" applyFont="1" applyFill="1" applyBorder="1" applyAlignment="1" applyProtection="1">
      <alignment horizontal="center" vertical="center" wrapText="1"/>
    </xf>
    <xf numFmtId="44" fontId="13" fillId="4" borderId="3" xfId="0" applyNumberFormat="1" applyFont="1" applyFill="1" applyBorder="1" applyAlignment="1" applyProtection="1">
      <alignment horizontal="center" vertical="center" wrapText="1"/>
    </xf>
    <xf numFmtId="166" fontId="4" fillId="4" borderId="1" xfId="0" applyNumberFormat="1" applyFont="1" applyFill="1" applyBorder="1" applyAlignment="1" applyProtection="1">
      <alignment vertical="center"/>
    </xf>
    <xf numFmtId="166" fontId="4" fillId="4" borderId="3" xfId="0" applyNumberFormat="1" applyFont="1" applyFill="1" applyBorder="1" applyAlignment="1" applyProtection="1">
      <alignment vertical="center"/>
    </xf>
    <xf numFmtId="0" fontId="7" fillId="4" borderId="0" xfId="0" applyFont="1" applyFill="1" applyBorder="1" applyAlignment="1" applyProtection="1">
      <alignment horizontal="center" vertical="center" wrapText="1"/>
    </xf>
    <xf numFmtId="166" fontId="4" fillId="4" borderId="24" xfId="0" applyNumberFormat="1" applyFont="1" applyFill="1" applyBorder="1" applyAlignment="1" applyProtection="1">
      <alignment vertical="center"/>
    </xf>
    <xf numFmtId="166" fontId="4" fillId="4" borderId="22" xfId="0" applyNumberFormat="1" applyFont="1" applyFill="1" applyBorder="1" applyAlignment="1" applyProtection="1">
      <alignment vertical="center"/>
    </xf>
    <xf numFmtId="0" fontId="0" fillId="0" borderId="0" xfId="0" applyFill="1" applyBorder="1" applyAlignment="1" applyProtection="1">
      <alignment horizontal="center" vertical="center"/>
    </xf>
    <xf numFmtId="0" fontId="2" fillId="0" borderId="2" xfId="0" applyFont="1" applyBorder="1" applyAlignment="1" applyProtection="1">
      <alignment horizontal="center" vertical="center" wrapText="1"/>
    </xf>
    <xf numFmtId="0" fontId="2" fillId="0" borderId="2" xfId="0" applyFont="1" applyBorder="1" applyAlignment="1" applyProtection="1">
      <alignment horizontal="center" vertical="center"/>
    </xf>
    <xf numFmtId="0" fontId="125" fillId="0" borderId="0" xfId="6" applyFont="1" applyBorder="1" applyAlignment="1" applyProtection="1">
      <alignment horizontal="left" vertical="center" wrapText="1"/>
    </xf>
    <xf numFmtId="0" fontId="13" fillId="3" borderId="1" xfId="6" applyFont="1" applyFill="1" applyBorder="1" applyAlignment="1" applyProtection="1">
      <alignment horizontal="center" vertical="center"/>
    </xf>
    <xf numFmtId="0" fontId="13" fillId="3" borderId="5" xfId="6" applyFont="1" applyFill="1" applyBorder="1" applyAlignment="1" applyProtection="1">
      <alignment horizontal="center" vertical="center"/>
    </xf>
    <xf numFmtId="0" fontId="13" fillId="3" borderId="3" xfId="6" applyFont="1" applyFill="1" applyBorder="1" applyAlignment="1" applyProtection="1">
      <alignment horizontal="center" vertical="center"/>
    </xf>
    <xf numFmtId="0" fontId="92" fillId="0" borderId="0" xfId="6" applyFont="1" applyAlignment="1" applyProtection="1">
      <alignment horizontal="left" vertical="center" wrapText="1"/>
    </xf>
    <xf numFmtId="0" fontId="20" fillId="4" borderId="0" xfId="6" applyFont="1" applyFill="1" applyBorder="1" applyAlignment="1" applyProtection="1">
      <alignment horizontal="center" vertical="center"/>
    </xf>
    <xf numFmtId="44" fontId="7" fillId="4" borderId="0" xfId="6" applyNumberFormat="1" applyFont="1" applyFill="1" applyBorder="1" applyAlignment="1" applyProtection="1">
      <alignment horizontal="center" vertical="center" wrapText="1"/>
    </xf>
    <xf numFmtId="0" fontId="2" fillId="0" borderId="0" xfId="6" applyFont="1" applyBorder="1" applyAlignment="1" applyProtection="1">
      <alignment horizontal="left" vertical="center"/>
    </xf>
    <xf numFmtId="0" fontId="44" fillId="0" borderId="0" xfId="6" applyFont="1" applyBorder="1" applyAlignment="1" applyProtection="1">
      <alignment horizontal="left" vertical="center" wrapText="1"/>
    </xf>
    <xf numFmtId="0" fontId="8" fillId="4" borderId="0" xfId="6" applyFont="1" applyFill="1" applyBorder="1" applyAlignment="1" applyProtection="1">
      <alignment horizontal="center" vertical="center" wrapText="1"/>
    </xf>
    <xf numFmtId="44" fontId="8" fillId="4" borderId="0" xfId="6" applyNumberFormat="1" applyFont="1" applyFill="1" applyBorder="1" applyAlignment="1" applyProtection="1">
      <alignment horizontal="center" vertical="center" wrapText="1"/>
    </xf>
    <xf numFmtId="0" fontId="8" fillId="0" borderId="0" xfId="5" applyFont="1" applyFill="1" applyBorder="1" applyAlignment="1" applyProtection="1">
      <alignment horizontal="center" vertical="center"/>
    </xf>
    <xf numFmtId="165" fontId="8" fillId="0" borderId="0" xfId="2" applyNumberFormat="1" applyFont="1" applyBorder="1" applyAlignment="1" applyProtection="1">
      <alignment horizontal="center" vertical="center"/>
    </xf>
    <xf numFmtId="0" fontId="4" fillId="3" borderId="0" xfId="5" applyFont="1" applyFill="1" applyBorder="1" applyAlignment="1" applyProtection="1">
      <alignment horizontal="center" vertical="center"/>
      <protection locked="0"/>
    </xf>
    <xf numFmtId="0" fontId="21" fillId="4" borderId="0" xfId="5" applyFont="1" applyFill="1" applyAlignment="1" applyProtection="1">
      <alignment horizontal="center" vertical="center"/>
    </xf>
    <xf numFmtId="0" fontId="20" fillId="4" borderId="1" xfId="5" applyFont="1" applyFill="1" applyBorder="1" applyAlignment="1" applyProtection="1">
      <alignment horizontal="center" vertical="center"/>
    </xf>
    <xf numFmtId="0" fontId="20" fillId="4" borderId="5" xfId="5" applyFont="1" applyFill="1" applyBorder="1" applyAlignment="1" applyProtection="1">
      <alignment horizontal="center" vertical="center"/>
    </xf>
    <xf numFmtId="0" fontId="20" fillId="4" borderId="3" xfId="5" applyFont="1" applyFill="1" applyBorder="1" applyAlignment="1" applyProtection="1">
      <alignment horizontal="center" vertical="center"/>
    </xf>
    <xf numFmtId="0" fontId="8" fillId="4" borderId="1" xfId="5" applyFont="1" applyFill="1" applyBorder="1" applyAlignment="1" applyProtection="1">
      <alignment horizontal="center" vertical="center" wrapText="1"/>
    </xf>
    <xf numFmtId="0" fontId="8" fillId="4" borderId="5" xfId="5" applyFont="1" applyFill="1" applyBorder="1" applyAlignment="1" applyProtection="1">
      <alignment horizontal="center" vertical="center" wrapText="1"/>
    </xf>
    <xf numFmtId="0" fontId="8" fillId="4" borderId="3" xfId="5" applyFont="1" applyFill="1" applyBorder="1" applyAlignment="1" applyProtection="1">
      <alignment horizontal="center" vertical="center" wrapText="1"/>
    </xf>
    <xf numFmtId="0" fontId="14" fillId="0" borderId="1" xfId="5" applyFont="1" applyBorder="1" applyAlignment="1" applyProtection="1">
      <alignment horizontal="center" vertical="center"/>
    </xf>
    <xf numFmtId="0" fontId="14" fillId="0" borderId="5" xfId="5" applyFont="1" applyBorder="1" applyAlignment="1" applyProtection="1">
      <alignment horizontal="center" vertical="center"/>
    </xf>
    <xf numFmtId="0" fontId="14" fillId="0" borderId="3" xfId="5" applyFont="1" applyBorder="1" applyAlignment="1" applyProtection="1">
      <alignment horizontal="center" vertical="center"/>
    </xf>
    <xf numFmtId="0" fontId="4" fillId="3" borderId="106" xfId="5" applyFont="1" applyFill="1" applyBorder="1" applyAlignment="1" applyProtection="1">
      <alignment horizontal="center" vertical="center"/>
      <protection locked="0"/>
    </xf>
    <xf numFmtId="0" fontId="4" fillId="0" borderId="19" xfId="5" applyFont="1" applyBorder="1" applyAlignment="1" applyProtection="1">
      <alignment horizontal="center" vertical="center"/>
    </xf>
    <xf numFmtId="0" fontId="4" fillId="0" borderId="0" xfId="5" applyFont="1" applyBorder="1" applyAlignment="1" applyProtection="1">
      <alignment horizontal="center" vertical="center"/>
    </xf>
    <xf numFmtId="0" fontId="4" fillId="3" borderId="43" xfId="5" applyFont="1" applyFill="1" applyBorder="1" applyAlignment="1" applyProtection="1">
      <alignment horizontal="center" vertical="center"/>
      <protection locked="0"/>
    </xf>
    <xf numFmtId="0" fontId="8" fillId="0" borderId="6" xfId="5" applyFont="1" applyBorder="1" applyAlignment="1" applyProtection="1">
      <alignment horizontal="center" vertical="center"/>
    </xf>
    <xf numFmtId="0" fontId="8" fillId="0" borderId="21" xfId="5" applyFont="1" applyBorder="1" applyAlignment="1" applyProtection="1">
      <alignment horizontal="center" vertical="center"/>
    </xf>
    <xf numFmtId="44" fontId="4" fillId="0" borderId="6" xfId="5" applyNumberFormat="1" applyFont="1" applyBorder="1" applyAlignment="1" applyProtection="1">
      <alignment horizontal="center" vertical="center"/>
    </xf>
    <xf numFmtId="44" fontId="4" fillId="0" borderId="7" xfId="5" applyNumberFormat="1" applyFont="1" applyBorder="1" applyAlignment="1" applyProtection="1">
      <alignment horizontal="center" vertical="center"/>
    </xf>
    <xf numFmtId="44" fontId="139" fillId="0" borderId="24" xfId="2" applyFont="1" applyBorder="1" applyAlignment="1" applyProtection="1">
      <alignment horizontal="center" vertical="center"/>
    </xf>
    <xf numFmtId="44" fontId="139" fillId="0" borderId="31" xfId="2" applyFont="1" applyBorder="1" applyAlignment="1" applyProtection="1">
      <alignment horizontal="center" vertical="center"/>
    </xf>
    <xf numFmtId="0" fontId="5" fillId="0" borderId="0" xfId="4" applyFill="1" applyBorder="1" applyAlignment="1" applyProtection="1">
      <alignment horizontal="center" vertical="center"/>
    </xf>
    <xf numFmtId="0" fontId="4" fillId="3" borderId="114" xfId="5" applyFont="1" applyFill="1" applyBorder="1" applyAlignment="1" applyProtection="1">
      <alignment horizontal="center" vertical="center"/>
      <protection locked="0"/>
    </xf>
    <xf numFmtId="0" fontId="4" fillId="3" borderId="115" xfId="5" applyFont="1" applyFill="1" applyBorder="1" applyAlignment="1" applyProtection="1">
      <alignment horizontal="center" vertical="center"/>
      <protection locked="0"/>
    </xf>
    <xf numFmtId="0" fontId="4" fillId="3" borderId="116" xfId="5" applyFont="1" applyFill="1" applyBorder="1" applyAlignment="1" applyProtection="1">
      <alignment horizontal="center" vertical="center"/>
      <protection locked="0"/>
    </xf>
    <xf numFmtId="0" fontId="4" fillId="3" borderId="108" xfId="5" applyFont="1" applyFill="1" applyBorder="1" applyAlignment="1" applyProtection="1">
      <alignment horizontal="center" vertical="center"/>
      <protection locked="0"/>
    </xf>
    <xf numFmtId="168" fontId="4" fillId="0" borderId="0" xfId="5" applyNumberFormat="1" applyFont="1" applyBorder="1" applyAlignment="1" applyProtection="1">
      <alignment horizontal="center" vertical="center"/>
    </xf>
    <xf numFmtId="0" fontId="13" fillId="3" borderId="1" xfId="4" applyFont="1" applyFill="1" applyBorder="1" applyAlignment="1" applyProtection="1">
      <alignment horizontal="center" vertical="center"/>
    </xf>
    <xf numFmtId="0" fontId="13" fillId="3" borderId="5" xfId="4" applyFont="1" applyFill="1" applyBorder="1" applyAlignment="1" applyProtection="1">
      <alignment horizontal="center" vertical="center"/>
    </xf>
    <xf numFmtId="0" fontId="13" fillId="3" borderId="3" xfId="4" applyFont="1" applyFill="1" applyBorder="1" applyAlignment="1" applyProtection="1">
      <alignment horizontal="center" vertical="center"/>
    </xf>
    <xf numFmtId="44" fontId="4" fillId="0" borderId="0" xfId="5" applyNumberFormat="1" applyFont="1" applyBorder="1" applyAlignment="1" applyProtection="1">
      <alignment horizontal="center" vertical="center"/>
    </xf>
    <xf numFmtId="44" fontId="139" fillId="0" borderId="6" xfId="2" applyFont="1" applyBorder="1" applyAlignment="1" applyProtection="1">
      <alignment horizontal="center" vertical="center"/>
    </xf>
    <xf numFmtId="44" fontId="139" fillId="0" borderId="7" xfId="2" applyFont="1" applyBorder="1" applyAlignment="1" applyProtection="1">
      <alignment horizontal="center" vertical="center"/>
    </xf>
    <xf numFmtId="0" fontId="4" fillId="3" borderId="110" xfId="5" applyFont="1" applyFill="1" applyBorder="1" applyAlignment="1" applyProtection="1">
      <alignment horizontal="center" vertical="center"/>
      <protection locked="0"/>
    </xf>
    <xf numFmtId="0" fontId="4" fillId="3" borderId="111" xfId="5" applyFont="1" applyFill="1" applyBorder="1" applyAlignment="1" applyProtection="1">
      <alignment horizontal="center" vertical="center"/>
      <protection locked="0"/>
    </xf>
    <xf numFmtId="0" fontId="4" fillId="3" borderId="112" xfId="5" applyFont="1" applyFill="1" applyBorder="1" applyAlignment="1" applyProtection="1">
      <alignment horizontal="center" vertical="center"/>
      <protection locked="0"/>
    </xf>
    <xf numFmtId="0" fontId="4" fillId="3" borderId="113" xfId="5" applyFont="1" applyFill="1" applyBorder="1" applyAlignment="1" applyProtection="1">
      <alignment horizontal="center" vertical="center"/>
      <protection locked="0"/>
    </xf>
    <xf numFmtId="0" fontId="4" fillId="3" borderId="117" xfId="5" applyFont="1" applyFill="1" applyBorder="1" applyAlignment="1" applyProtection="1">
      <alignment horizontal="center" vertical="center"/>
      <protection locked="0"/>
    </xf>
    <xf numFmtId="0" fontId="4" fillId="3" borderId="118" xfId="5" applyFont="1" applyFill="1" applyBorder="1" applyAlignment="1" applyProtection="1">
      <alignment horizontal="center" vertical="center"/>
      <protection locked="0"/>
    </xf>
    <xf numFmtId="44" fontId="139" fillId="0" borderId="2" xfId="2" applyFont="1" applyBorder="1" applyAlignment="1" applyProtection="1">
      <alignment horizontal="center" vertical="center"/>
    </xf>
    <xf numFmtId="0" fontId="4" fillId="3" borderId="109" xfId="5" applyFont="1" applyFill="1" applyBorder="1" applyAlignment="1" applyProtection="1">
      <alignment horizontal="center" vertical="center"/>
      <protection locked="0"/>
    </xf>
    <xf numFmtId="0" fontId="4" fillId="3" borderId="44" xfId="5" applyFont="1" applyFill="1" applyBorder="1" applyAlignment="1" applyProtection="1">
      <alignment horizontal="center" vertical="center"/>
      <protection locked="0"/>
    </xf>
    <xf numFmtId="0" fontId="8" fillId="0" borderId="7" xfId="5" applyFont="1" applyBorder="1" applyAlignment="1" applyProtection="1">
      <alignment horizontal="center" vertical="center"/>
    </xf>
    <xf numFmtId="0" fontId="4" fillId="3" borderId="107" xfId="5" applyFont="1" applyFill="1" applyBorder="1" applyAlignment="1" applyProtection="1">
      <alignment horizontal="center" vertical="center"/>
      <protection locked="0"/>
    </xf>
    <xf numFmtId="44" fontId="7" fillId="4" borderId="1" xfId="5" applyNumberFormat="1" applyFont="1" applyFill="1" applyBorder="1" applyAlignment="1" applyProtection="1">
      <alignment horizontal="center" vertical="center" wrapText="1"/>
    </xf>
    <xf numFmtId="44" fontId="7" fillId="4" borderId="3" xfId="5" applyNumberFormat="1" applyFont="1" applyFill="1" applyBorder="1" applyAlignment="1" applyProtection="1">
      <alignment horizontal="center" vertical="center" wrapText="1"/>
    </xf>
    <xf numFmtId="0" fontId="4" fillId="0" borderId="6" xfId="5" applyFont="1" applyBorder="1" applyAlignment="1" applyProtection="1">
      <alignment horizontal="center" vertical="center"/>
    </xf>
    <xf numFmtId="0" fontId="4" fillId="0" borderId="7" xfId="5" applyFont="1" applyBorder="1" applyAlignment="1" applyProtection="1">
      <alignment horizontal="center" vertical="center"/>
    </xf>
    <xf numFmtId="44" fontId="8" fillId="0" borderId="0" xfId="4" applyNumberFormat="1" applyFont="1" applyBorder="1" applyAlignment="1">
      <alignment horizontal="center" vertical="center"/>
    </xf>
    <xf numFmtId="44" fontId="13" fillId="4" borderId="1" xfId="5" applyNumberFormat="1" applyFont="1" applyFill="1" applyBorder="1" applyAlignment="1" applyProtection="1">
      <alignment horizontal="center" vertical="center" wrapText="1"/>
    </xf>
    <xf numFmtId="44" fontId="13" fillId="4" borderId="3" xfId="5" applyNumberFormat="1" applyFont="1" applyFill="1" applyBorder="1" applyAlignment="1" applyProtection="1">
      <alignment horizontal="center" vertical="center" wrapText="1"/>
    </xf>
    <xf numFmtId="44" fontId="8" fillId="4" borderId="1" xfId="5" applyNumberFormat="1" applyFont="1" applyFill="1" applyBorder="1" applyAlignment="1" applyProtection="1">
      <alignment horizontal="center" vertical="center" wrapText="1"/>
    </xf>
    <xf numFmtId="44" fontId="8" fillId="4" borderId="3" xfId="5" applyNumberFormat="1" applyFont="1" applyFill="1" applyBorder="1" applyAlignment="1" applyProtection="1">
      <alignment horizontal="center" vertical="center" wrapText="1"/>
    </xf>
    <xf numFmtId="0" fontId="4" fillId="3" borderId="120" xfId="5" applyFont="1" applyFill="1" applyBorder="1" applyAlignment="1" applyProtection="1">
      <alignment horizontal="center" vertical="center"/>
      <protection locked="0"/>
    </xf>
    <xf numFmtId="0" fontId="2" fillId="0" borderId="19" xfId="5" applyFont="1" applyBorder="1" applyAlignment="1" applyProtection="1">
      <alignment horizontal="left" vertical="center" wrapText="1"/>
    </xf>
    <xf numFmtId="44" fontId="100" fillId="4" borderId="1" xfId="2" applyFont="1" applyFill="1" applyBorder="1" applyAlignment="1" applyProtection="1">
      <alignment horizontal="center" vertical="center"/>
    </xf>
    <xf numFmtId="44" fontId="100" fillId="4" borderId="3" xfId="2" applyFont="1" applyFill="1" applyBorder="1" applyAlignment="1" applyProtection="1">
      <alignment horizontal="center" vertical="center"/>
    </xf>
    <xf numFmtId="0" fontId="100" fillId="4" borderId="1" xfId="5" applyFont="1" applyFill="1" applyBorder="1" applyAlignment="1" applyProtection="1">
      <alignment horizontal="center" vertical="center"/>
    </xf>
    <xf numFmtId="0" fontId="100" fillId="4" borderId="5" xfId="5" applyFont="1" applyFill="1" applyBorder="1" applyAlignment="1" applyProtection="1">
      <alignment horizontal="center" vertical="center"/>
    </xf>
    <xf numFmtId="0" fontId="100" fillId="4" borderId="3" xfId="5" applyFont="1" applyFill="1" applyBorder="1" applyAlignment="1" applyProtection="1">
      <alignment horizontal="center" vertical="center"/>
    </xf>
    <xf numFmtId="44" fontId="100" fillId="4" borderId="25" xfId="2" applyFont="1" applyFill="1" applyBorder="1" applyAlignment="1" applyProtection="1">
      <alignment horizontal="center" vertical="center"/>
    </xf>
    <xf numFmtId="44" fontId="100" fillId="4" borderId="23" xfId="2" applyFont="1" applyFill="1" applyBorder="1" applyAlignment="1" applyProtection="1">
      <alignment horizontal="center" vertical="center"/>
    </xf>
    <xf numFmtId="0" fontId="8" fillId="3" borderId="127" xfId="5" applyFont="1" applyFill="1" applyBorder="1" applyAlignment="1" applyProtection="1">
      <alignment horizontal="center" vertical="center"/>
      <protection locked="0"/>
    </xf>
    <xf numFmtId="0" fontId="8" fillId="3" borderId="118" xfId="5" applyFont="1" applyFill="1" applyBorder="1" applyAlignment="1" applyProtection="1">
      <alignment horizontal="center" vertical="center"/>
      <protection locked="0"/>
    </xf>
    <xf numFmtId="0" fontId="8" fillId="3" borderId="125" xfId="5" applyFont="1" applyFill="1" applyBorder="1" applyAlignment="1" applyProtection="1">
      <alignment horizontal="center" vertical="center"/>
      <protection locked="0"/>
    </xf>
    <xf numFmtId="0" fontId="8" fillId="3" borderId="113" xfId="5" applyFont="1" applyFill="1" applyBorder="1" applyAlignment="1" applyProtection="1">
      <alignment horizontal="center" vertical="center"/>
      <protection locked="0"/>
    </xf>
    <xf numFmtId="0" fontId="100" fillId="3" borderId="125" xfId="5" applyFont="1" applyFill="1" applyBorder="1" applyAlignment="1" applyProtection="1">
      <alignment horizontal="center" vertical="center"/>
      <protection locked="0" hidden="1"/>
    </xf>
    <xf numFmtId="0" fontId="100" fillId="3" borderId="120" xfId="5" applyFont="1" applyFill="1" applyBorder="1" applyAlignment="1" applyProtection="1">
      <alignment horizontal="center" vertical="center"/>
      <protection locked="0" hidden="1"/>
    </xf>
    <xf numFmtId="0" fontId="8" fillId="3" borderId="22" xfId="5" applyFont="1" applyFill="1" applyBorder="1" applyAlignment="1" applyProtection="1">
      <alignment horizontal="center" vertical="center"/>
      <protection locked="0"/>
    </xf>
    <xf numFmtId="0" fontId="8" fillId="3" borderId="123" xfId="5" applyFont="1" applyFill="1" applyBorder="1" applyAlignment="1" applyProtection="1">
      <alignment horizontal="center" vertical="center"/>
      <protection locked="0"/>
    </xf>
    <xf numFmtId="0" fontId="100" fillId="3" borderId="2" xfId="5" applyFont="1" applyFill="1" applyBorder="1" applyAlignment="1" applyProtection="1">
      <alignment horizontal="center" vertical="center"/>
      <protection locked="0" hidden="1"/>
    </xf>
    <xf numFmtId="0" fontId="8" fillId="3" borderId="115" xfId="5" applyFont="1" applyFill="1" applyBorder="1" applyAlignment="1" applyProtection="1">
      <alignment horizontal="center" vertical="center"/>
      <protection locked="0"/>
    </xf>
    <xf numFmtId="0" fontId="8" fillId="3" borderId="43" xfId="5" applyFont="1" applyFill="1" applyBorder="1" applyAlignment="1" applyProtection="1">
      <alignment horizontal="center" vertical="center"/>
      <protection locked="0"/>
    </xf>
    <xf numFmtId="0" fontId="17" fillId="4" borderId="24" xfId="5" applyFont="1" applyFill="1" applyBorder="1" applyAlignment="1" applyProtection="1">
      <alignment horizontal="center" vertical="center"/>
    </xf>
    <xf numFmtId="0" fontId="17" fillId="4" borderId="19" xfId="5" applyFont="1" applyFill="1" applyBorder="1" applyAlignment="1" applyProtection="1">
      <alignment horizontal="center" vertical="center"/>
    </xf>
    <xf numFmtId="0" fontId="17" fillId="4" borderId="22" xfId="5" applyFont="1" applyFill="1" applyBorder="1" applyAlignment="1" applyProtection="1">
      <alignment horizontal="center" vertical="center"/>
    </xf>
    <xf numFmtId="0" fontId="17" fillId="4" borderId="25" xfId="5" applyFont="1" applyFill="1" applyBorder="1" applyAlignment="1" applyProtection="1">
      <alignment horizontal="center" vertical="center"/>
    </xf>
    <xf numFmtId="0" fontId="17" fillId="4" borderId="4" xfId="5" applyFont="1" applyFill="1" applyBorder="1" applyAlignment="1" applyProtection="1">
      <alignment horizontal="center" vertical="center"/>
    </xf>
    <xf numFmtId="0" fontId="17" fillId="4" borderId="23" xfId="5" applyFont="1" applyFill="1" applyBorder="1" applyAlignment="1" applyProtection="1">
      <alignment horizontal="center" vertical="center"/>
    </xf>
    <xf numFmtId="0" fontId="100" fillId="4" borderId="24" xfId="5" applyFont="1" applyFill="1" applyBorder="1" applyAlignment="1" applyProtection="1">
      <alignment horizontal="center" vertical="center"/>
    </xf>
    <xf numFmtId="0" fontId="100" fillId="4" borderId="19" xfId="5" applyFont="1" applyFill="1" applyBorder="1" applyAlignment="1" applyProtection="1">
      <alignment horizontal="center" vertical="center"/>
    </xf>
    <xf numFmtId="0" fontId="100" fillId="4" borderId="22" xfId="5" applyFont="1" applyFill="1" applyBorder="1" applyAlignment="1" applyProtection="1">
      <alignment horizontal="center" vertical="center"/>
    </xf>
    <xf numFmtId="0" fontId="139" fillId="0" borderId="6" xfId="5" applyFont="1" applyFill="1" applyBorder="1" applyAlignment="1" applyProtection="1">
      <alignment horizontal="center" vertical="center"/>
    </xf>
    <xf numFmtId="0" fontId="139" fillId="0" borderId="7" xfId="5" applyFont="1" applyFill="1" applyBorder="1" applyAlignment="1" applyProtection="1">
      <alignment horizontal="center" vertical="center"/>
    </xf>
    <xf numFmtId="44" fontId="139" fillId="4" borderId="31" xfId="2" applyFont="1" applyFill="1" applyBorder="1" applyAlignment="1" applyProtection="1">
      <alignment horizontal="center" vertical="center"/>
    </xf>
    <xf numFmtId="44" fontId="139" fillId="4" borderId="25" xfId="2" applyFont="1" applyFill="1" applyBorder="1" applyAlignment="1" applyProtection="1">
      <alignment horizontal="center" vertical="center"/>
    </xf>
    <xf numFmtId="0" fontId="8" fillId="3" borderId="126" xfId="5" applyFont="1" applyFill="1" applyBorder="1" applyAlignment="1" applyProtection="1">
      <alignment horizontal="center" vertical="center"/>
      <protection locked="0"/>
    </xf>
    <xf numFmtId="0" fontId="8" fillId="3" borderId="124" xfId="5" applyFont="1" applyFill="1" applyBorder="1" applyAlignment="1" applyProtection="1">
      <alignment horizontal="center" vertical="center"/>
      <protection locked="0"/>
    </xf>
    <xf numFmtId="0" fontId="8" fillId="4" borderId="6" xfId="5" applyFont="1" applyFill="1" applyBorder="1" applyAlignment="1" applyProtection="1">
      <alignment horizontal="center" vertical="center"/>
    </xf>
    <xf numFmtId="0" fontId="8" fillId="10" borderId="7" xfId="5" applyFont="1" applyFill="1" applyBorder="1" applyAlignment="1" applyProtection="1">
      <alignment horizontal="center" vertical="center"/>
    </xf>
    <xf numFmtId="0" fontId="8" fillId="10" borderId="6" xfId="5" applyFont="1" applyFill="1" applyBorder="1" applyAlignment="1" applyProtection="1">
      <alignment horizontal="center" vertical="center"/>
    </xf>
    <xf numFmtId="0" fontId="8" fillId="10" borderId="21" xfId="5" applyFont="1" applyFill="1" applyBorder="1" applyAlignment="1" applyProtection="1">
      <alignment horizontal="center" vertical="center"/>
    </xf>
    <xf numFmtId="0" fontId="8" fillId="14" borderId="22" xfId="5" applyFont="1" applyFill="1" applyBorder="1" applyAlignment="1" applyProtection="1">
      <alignment horizontal="center" vertical="center"/>
    </xf>
    <xf numFmtId="0" fontId="8" fillId="14" borderId="23" xfId="5" applyFont="1" applyFill="1" applyBorder="1" applyAlignment="1" applyProtection="1">
      <alignment horizontal="center" vertical="center"/>
    </xf>
    <xf numFmtId="44" fontId="8" fillId="0" borderId="6" xfId="5" applyNumberFormat="1" applyFont="1" applyBorder="1" applyAlignment="1" applyProtection="1">
      <alignment horizontal="right" vertical="center"/>
    </xf>
    <xf numFmtId="44" fontId="8" fillId="0" borderId="7" xfId="5" applyNumberFormat="1" applyFont="1" applyBorder="1" applyAlignment="1" applyProtection="1">
      <alignment horizontal="right" vertical="center"/>
    </xf>
    <xf numFmtId="44" fontId="139" fillId="4" borderId="6" xfId="2" applyFont="1" applyFill="1" applyBorder="1" applyAlignment="1" applyProtection="1">
      <alignment horizontal="center" vertical="center"/>
    </xf>
    <xf numFmtId="44" fontId="139" fillId="4" borderId="7" xfId="2" applyFont="1" applyFill="1" applyBorder="1" applyAlignment="1" applyProtection="1">
      <alignment horizontal="center" vertical="center"/>
    </xf>
    <xf numFmtId="0" fontId="100" fillId="3" borderId="129" xfId="5" applyFont="1" applyFill="1" applyBorder="1" applyAlignment="1" applyProtection="1">
      <alignment horizontal="center" vertical="center"/>
      <protection locked="0" hidden="1"/>
    </xf>
    <xf numFmtId="0" fontId="100" fillId="3" borderId="119" xfId="5" applyFont="1" applyFill="1" applyBorder="1" applyAlignment="1" applyProtection="1">
      <alignment horizontal="center" vertical="center"/>
      <protection locked="0" hidden="1"/>
    </xf>
    <xf numFmtId="44" fontId="139" fillId="0" borderId="21" xfId="2" applyFont="1" applyBorder="1" applyAlignment="1" applyProtection="1">
      <alignment horizontal="center" vertical="center"/>
    </xf>
    <xf numFmtId="44" fontId="8" fillId="4" borderId="2" xfId="2" applyFont="1" applyFill="1" applyBorder="1" applyAlignment="1" applyProtection="1">
      <alignment horizontal="center" vertical="center"/>
    </xf>
    <xf numFmtId="44" fontId="8" fillId="4" borderId="6" xfId="2" applyFont="1" applyFill="1" applyBorder="1" applyAlignment="1" applyProtection="1">
      <alignment horizontal="center" vertical="center"/>
    </xf>
    <xf numFmtId="44" fontId="8" fillId="4" borderId="21" xfId="2" applyFont="1" applyFill="1" applyBorder="1" applyAlignment="1" applyProtection="1">
      <alignment horizontal="center" vertical="center"/>
    </xf>
    <xf numFmtId="44" fontId="8" fillId="4" borderId="7" xfId="2" applyFont="1" applyFill="1" applyBorder="1" applyAlignment="1" applyProtection="1">
      <alignment horizontal="center" vertical="center"/>
    </xf>
    <xf numFmtId="44" fontId="8" fillId="0" borderId="21" xfId="5" applyNumberFormat="1" applyFont="1" applyBorder="1" applyAlignment="1" applyProtection="1">
      <alignment horizontal="right" vertical="center"/>
    </xf>
    <xf numFmtId="0" fontId="5" fillId="0" borderId="24" xfId="5" applyBorder="1" applyAlignment="1" applyProtection="1">
      <alignment horizontal="center" vertical="center"/>
    </xf>
    <xf numFmtId="0" fontId="5" fillId="0" borderId="19" xfId="5" applyBorder="1" applyAlignment="1" applyProtection="1">
      <alignment horizontal="center" vertical="center"/>
    </xf>
    <xf numFmtId="0" fontId="46" fillId="3" borderId="1" xfId="4" applyFont="1" applyFill="1" applyBorder="1" applyAlignment="1" applyProtection="1">
      <alignment horizontal="center" vertical="center"/>
    </xf>
    <xf numFmtId="0" fontId="46" fillId="3" borderId="5" xfId="4" applyFont="1" applyFill="1" applyBorder="1" applyAlignment="1" applyProtection="1">
      <alignment horizontal="center" vertical="center"/>
    </xf>
    <xf numFmtId="0" fontId="46" fillId="3" borderId="3" xfId="4" applyFont="1" applyFill="1" applyBorder="1" applyAlignment="1" applyProtection="1">
      <alignment horizontal="center" vertical="center"/>
    </xf>
    <xf numFmtId="44" fontId="139" fillId="4" borderId="21" xfId="2" applyFont="1" applyFill="1" applyBorder="1" applyAlignment="1" applyProtection="1">
      <alignment horizontal="center" vertical="center"/>
    </xf>
    <xf numFmtId="0" fontId="4" fillId="14" borderId="6" xfId="5" applyFont="1" applyFill="1" applyBorder="1" applyAlignment="1" applyProtection="1">
      <alignment horizontal="center" vertical="center"/>
    </xf>
    <xf numFmtId="0" fontId="4" fillId="14" borderId="21" xfId="5" applyFont="1" applyFill="1" applyBorder="1" applyAlignment="1" applyProtection="1">
      <alignment horizontal="center" vertical="center"/>
    </xf>
    <xf numFmtId="44" fontId="46" fillId="4" borderId="6" xfId="5" applyNumberFormat="1" applyFont="1" applyFill="1" applyBorder="1" applyAlignment="1" applyProtection="1">
      <alignment horizontal="center" vertical="center"/>
    </xf>
    <xf numFmtId="44" fontId="46" fillId="4" borderId="21" xfId="5" applyNumberFormat="1" applyFont="1" applyFill="1" applyBorder="1" applyAlignment="1" applyProtection="1">
      <alignment horizontal="center" vertical="center"/>
    </xf>
    <xf numFmtId="44" fontId="46" fillId="4" borderId="7" xfId="5" applyNumberFormat="1" applyFont="1" applyFill="1" applyBorder="1" applyAlignment="1" applyProtection="1">
      <alignment horizontal="center" vertical="center"/>
    </xf>
    <xf numFmtId="44" fontId="139" fillId="4" borderId="24" xfId="2" applyFont="1" applyFill="1" applyBorder="1" applyAlignment="1" applyProtection="1">
      <alignment horizontal="center" vertical="center"/>
    </xf>
    <xf numFmtId="0" fontId="139" fillId="10" borderId="21" xfId="5" applyFont="1" applyFill="1" applyBorder="1" applyAlignment="1" applyProtection="1">
      <alignment horizontal="center" vertical="center"/>
    </xf>
    <xf numFmtId="0" fontId="148" fillId="4" borderId="21" xfId="5" applyFont="1" applyFill="1" applyBorder="1" applyAlignment="1" applyProtection="1">
      <alignment horizontal="center" vertical="center"/>
    </xf>
    <xf numFmtId="0" fontId="148" fillId="4" borderId="7" xfId="5" applyFont="1" applyFill="1" applyBorder="1" applyAlignment="1" applyProtection="1">
      <alignment horizontal="center" vertical="center"/>
    </xf>
    <xf numFmtId="0" fontId="148" fillId="4" borderId="21" xfId="5" applyFont="1" applyFill="1" applyBorder="1" applyAlignment="1" applyProtection="1">
      <alignment horizontal="left" vertical="center" wrapText="1"/>
    </xf>
    <xf numFmtId="0" fontId="148" fillId="4" borderId="7" xfId="5" applyFont="1" applyFill="1" applyBorder="1" applyAlignment="1" applyProtection="1">
      <alignment horizontal="left" vertical="center" wrapText="1"/>
    </xf>
    <xf numFmtId="44" fontId="46" fillId="4" borderId="22" xfId="5" applyNumberFormat="1" applyFont="1" applyFill="1" applyBorder="1" applyAlignment="1" applyProtection="1">
      <alignment horizontal="center" vertical="center"/>
    </xf>
    <xf numFmtId="44" fontId="46" fillId="4" borderId="23" xfId="5" applyNumberFormat="1" applyFont="1" applyFill="1" applyBorder="1" applyAlignment="1" applyProtection="1">
      <alignment horizontal="center" vertical="center"/>
    </xf>
    <xf numFmtId="0" fontId="139" fillId="4" borderId="6" xfId="5" applyFont="1" applyFill="1" applyBorder="1" applyAlignment="1" applyProtection="1">
      <alignment horizontal="center" vertical="center"/>
    </xf>
    <xf numFmtId="0" fontId="139" fillId="4" borderId="7" xfId="5" applyFont="1" applyFill="1" applyBorder="1" applyAlignment="1" applyProtection="1">
      <alignment horizontal="center" vertical="center"/>
    </xf>
    <xf numFmtId="44" fontId="46" fillId="4" borderId="6" xfId="2" applyFont="1" applyFill="1" applyBorder="1" applyAlignment="1" applyProtection="1">
      <alignment horizontal="center" vertical="center"/>
    </xf>
    <xf numFmtId="44" fontId="46" fillId="4" borderId="7" xfId="2" applyFont="1" applyFill="1" applyBorder="1" applyAlignment="1" applyProtection="1">
      <alignment horizontal="center" vertical="center"/>
    </xf>
    <xf numFmtId="44" fontId="46" fillId="4" borderId="21" xfId="2" applyFont="1" applyFill="1" applyBorder="1" applyAlignment="1" applyProtection="1">
      <alignment horizontal="center" vertical="center"/>
    </xf>
    <xf numFmtId="44" fontId="139" fillId="4" borderId="2" xfId="2" applyFont="1" applyFill="1" applyBorder="1" applyAlignment="1" applyProtection="1">
      <alignment horizontal="center" vertical="center"/>
    </xf>
    <xf numFmtId="0" fontId="46" fillId="3" borderId="32" xfId="5" applyFont="1" applyFill="1" applyBorder="1" applyAlignment="1" applyProtection="1">
      <alignment horizontal="center" vertical="center"/>
      <protection locked="0"/>
    </xf>
    <xf numFmtId="0" fontId="46" fillId="3" borderId="23" xfId="5" applyFont="1" applyFill="1" applyBorder="1" applyAlignment="1" applyProtection="1">
      <alignment horizontal="center" vertical="center"/>
      <protection locked="0"/>
    </xf>
    <xf numFmtId="0" fontId="5" fillId="4" borderId="0" xfId="5" applyFont="1" applyFill="1" applyBorder="1" applyAlignment="1" applyProtection="1">
      <alignment horizontal="center" vertical="center"/>
    </xf>
    <xf numFmtId="0" fontId="13" fillId="4" borderId="1" xfId="5" applyFont="1" applyFill="1" applyBorder="1" applyAlignment="1" applyProtection="1">
      <alignment horizontal="center" vertical="center" wrapText="1"/>
    </xf>
    <xf numFmtId="0" fontId="13" fillId="4" borderId="5" xfId="5" applyFont="1" applyFill="1" applyBorder="1" applyAlignment="1" applyProtection="1">
      <alignment horizontal="center" vertical="center" wrapText="1"/>
    </xf>
    <xf numFmtId="44" fontId="8" fillId="0" borderId="6" xfId="5" applyNumberFormat="1" applyFont="1" applyBorder="1" applyAlignment="1" applyProtection="1">
      <alignment horizontal="center" vertical="center"/>
    </xf>
    <xf numFmtId="44" fontId="8" fillId="0" borderId="7" xfId="5" applyNumberFormat="1" applyFont="1" applyBorder="1" applyAlignment="1" applyProtection="1">
      <alignment horizontal="center" vertical="center"/>
    </xf>
    <xf numFmtId="0" fontId="61" fillId="0" borderId="1" xfId="5" applyFont="1" applyBorder="1" applyAlignment="1" applyProtection="1">
      <alignment horizontal="left" vertical="center" wrapText="1"/>
    </xf>
    <xf numFmtId="0" fontId="34" fillId="0" borderId="5" xfId="5" applyFont="1" applyBorder="1" applyAlignment="1" applyProtection="1">
      <alignment horizontal="left" vertical="center" wrapText="1"/>
    </xf>
    <xf numFmtId="0" fontId="34" fillId="0" borderId="3" xfId="5" applyFont="1" applyBorder="1" applyAlignment="1" applyProtection="1">
      <alignment horizontal="left" vertical="center" wrapText="1"/>
    </xf>
    <xf numFmtId="8" fontId="139" fillId="4" borderId="6" xfId="5" applyNumberFormat="1" applyFont="1" applyFill="1" applyBorder="1" applyAlignment="1" applyProtection="1">
      <alignment horizontal="center" vertical="center"/>
    </xf>
    <xf numFmtId="8" fontId="139" fillId="4" borderId="7" xfId="5" applyNumberFormat="1" applyFont="1" applyFill="1" applyBorder="1" applyAlignment="1" applyProtection="1">
      <alignment horizontal="center" vertical="center"/>
    </xf>
    <xf numFmtId="0" fontId="100" fillId="3" borderId="130" xfId="5" applyFont="1" applyFill="1" applyBorder="1" applyAlignment="1" applyProtection="1">
      <alignment horizontal="center" vertical="center"/>
      <protection locked="0" hidden="1"/>
    </xf>
    <xf numFmtId="0" fontId="100" fillId="3" borderId="121" xfId="5" applyFont="1" applyFill="1" applyBorder="1" applyAlignment="1" applyProtection="1">
      <alignment horizontal="center" vertical="center"/>
      <protection locked="0" hidden="1"/>
    </xf>
    <xf numFmtId="0" fontId="4" fillId="14" borderId="7" xfId="5" applyFont="1" applyFill="1" applyBorder="1" applyAlignment="1" applyProtection="1">
      <alignment horizontal="center" vertical="center"/>
    </xf>
    <xf numFmtId="0" fontId="4" fillId="3" borderId="125" xfId="5" applyFont="1" applyFill="1" applyBorder="1" applyAlignment="1" applyProtection="1">
      <alignment horizontal="center" vertical="center"/>
      <protection locked="0"/>
    </xf>
    <xf numFmtId="0" fontId="4" fillId="3" borderId="127" xfId="5" applyFont="1" applyFill="1" applyBorder="1" applyAlignment="1" applyProtection="1">
      <alignment horizontal="center" vertical="center"/>
      <protection locked="0"/>
    </xf>
    <xf numFmtId="0" fontId="4" fillId="3" borderId="128" xfId="5" applyFont="1" applyFill="1" applyBorder="1" applyAlignment="1" applyProtection="1">
      <alignment horizontal="center" vertical="center"/>
      <protection locked="0"/>
    </xf>
    <xf numFmtId="0" fontId="4" fillId="14" borderId="22" xfId="5" applyFont="1" applyFill="1" applyBorder="1" applyAlignment="1" applyProtection="1">
      <alignment horizontal="center" vertical="center"/>
    </xf>
    <xf numFmtId="0" fontId="4" fillId="14" borderId="23" xfId="5" applyFont="1" applyFill="1" applyBorder="1" applyAlignment="1" applyProtection="1">
      <alignment horizontal="center" vertical="center"/>
    </xf>
    <xf numFmtId="44" fontId="4" fillId="0" borderId="7" xfId="2" applyFont="1" applyBorder="1" applyAlignment="1" applyProtection="1">
      <alignment horizontal="center" vertical="center"/>
    </xf>
    <xf numFmtId="44" fontId="139" fillId="0" borderId="6" xfId="2" applyFont="1" applyFill="1" applyBorder="1" applyAlignment="1" applyProtection="1">
      <alignment horizontal="center" vertical="center"/>
    </xf>
    <xf numFmtId="44" fontId="139" fillId="0" borderId="7" xfId="2" applyFont="1" applyFill="1" applyBorder="1" applyAlignment="1" applyProtection="1">
      <alignment horizontal="center" vertical="center"/>
    </xf>
    <xf numFmtId="0" fontId="4" fillId="3" borderId="129" xfId="5" applyFont="1" applyFill="1" applyBorder="1" applyAlignment="1" applyProtection="1">
      <alignment horizontal="center" vertical="center"/>
      <protection locked="0"/>
    </xf>
    <xf numFmtId="0" fontId="4" fillId="3" borderId="119" xfId="5" applyFont="1" applyFill="1" applyBorder="1" applyAlignment="1" applyProtection="1">
      <alignment horizontal="center" vertical="center"/>
      <protection locked="0"/>
    </xf>
    <xf numFmtId="44" fontId="4" fillId="4" borderId="22" xfId="2" applyFont="1" applyFill="1" applyBorder="1" applyAlignment="1" applyProtection="1">
      <alignment horizontal="center" vertical="center"/>
    </xf>
    <xf numFmtId="44" fontId="4" fillId="4" borderId="23" xfId="2" applyFont="1" applyFill="1" applyBorder="1" applyAlignment="1" applyProtection="1">
      <alignment horizontal="center" vertical="center"/>
    </xf>
    <xf numFmtId="0" fontId="4" fillId="3" borderId="122" xfId="5" applyFont="1" applyFill="1" applyBorder="1" applyAlignment="1" applyProtection="1">
      <alignment horizontal="center" vertical="center"/>
      <protection locked="0"/>
    </xf>
    <xf numFmtId="0" fontId="4" fillId="3" borderId="123" xfId="5" applyFont="1" applyFill="1" applyBorder="1" applyAlignment="1" applyProtection="1">
      <alignment horizontal="center" vertical="center"/>
      <protection locked="0"/>
    </xf>
    <xf numFmtId="44" fontId="4" fillId="4" borderId="6" xfId="2" applyFont="1" applyFill="1" applyBorder="1" applyAlignment="1" applyProtection="1">
      <alignment horizontal="center" vertical="center"/>
    </xf>
    <xf numFmtId="44" fontId="4" fillId="4" borderId="7" xfId="2" applyFont="1" applyFill="1" applyBorder="1" applyAlignment="1" applyProtection="1">
      <alignment horizontal="center" vertical="center"/>
    </xf>
    <xf numFmtId="44" fontId="139" fillId="0" borderId="25" xfId="2" applyFont="1" applyBorder="1" applyAlignment="1" applyProtection="1">
      <alignment horizontal="center" vertical="center"/>
    </xf>
    <xf numFmtId="0" fontId="4" fillId="3" borderId="32" xfId="5" applyFont="1" applyFill="1" applyBorder="1" applyAlignment="1" applyProtection="1">
      <alignment horizontal="center" vertical="center"/>
      <protection locked="0"/>
    </xf>
    <xf numFmtId="0" fontId="2" fillId="0" borderId="2" xfId="5" applyFont="1" applyBorder="1" applyAlignment="1" applyProtection="1">
      <alignment horizontal="center" vertical="center"/>
    </xf>
    <xf numFmtId="0" fontId="4" fillId="3" borderId="22" xfId="5" applyFont="1" applyFill="1" applyBorder="1" applyAlignment="1" applyProtection="1">
      <alignment horizontal="center" vertical="center"/>
      <protection locked="0"/>
    </xf>
    <xf numFmtId="0" fontId="21" fillId="0" borderId="0" xfId="5" applyFont="1" applyAlignment="1" applyProtection="1">
      <alignment horizontal="center" vertical="center"/>
    </xf>
    <xf numFmtId="0" fontId="8" fillId="0" borderId="6" xfId="5" applyFont="1" applyFill="1" applyBorder="1" applyAlignment="1" applyProtection="1">
      <alignment horizontal="center" vertical="center"/>
    </xf>
    <xf numFmtId="0" fontId="8" fillId="0" borderId="7" xfId="5" applyFont="1" applyFill="1" applyBorder="1" applyAlignment="1" applyProtection="1">
      <alignment horizontal="center" vertical="center"/>
    </xf>
    <xf numFmtId="165" fontId="139" fillId="10" borderId="6" xfId="0" applyNumberFormat="1" applyFont="1" applyFill="1" applyBorder="1" applyAlignment="1">
      <alignment horizontal="center" vertical="center" wrapText="1"/>
    </xf>
    <xf numFmtId="165" fontId="139" fillId="10" borderId="7" xfId="0" applyNumberFormat="1" applyFont="1" applyFill="1" applyBorder="1" applyAlignment="1">
      <alignment horizontal="center" vertical="center" wrapText="1"/>
    </xf>
    <xf numFmtId="44" fontId="4" fillId="0" borderId="2" xfId="5" applyNumberFormat="1" applyFont="1" applyBorder="1" applyAlignment="1" applyProtection="1">
      <alignment horizontal="center" vertical="center"/>
    </xf>
    <xf numFmtId="0" fontId="4" fillId="0" borderId="2" xfId="5" applyFont="1" applyBorder="1" applyAlignment="1" applyProtection="1">
      <alignment horizontal="center" vertical="center"/>
    </xf>
    <xf numFmtId="165" fontId="139" fillId="0" borderId="6" xfId="2" applyNumberFormat="1" applyFont="1" applyBorder="1" applyAlignment="1" applyProtection="1">
      <alignment horizontal="center" vertical="center"/>
    </xf>
    <xf numFmtId="165" fontId="139" fillId="0" borderId="7" xfId="2" applyNumberFormat="1" applyFont="1" applyBorder="1" applyAlignment="1" applyProtection="1">
      <alignment horizontal="center" vertical="center"/>
    </xf>
    <xf numFmtId="0" fontId="8" fillId="0" borderId="21" xfId="5" applyFont="1" applyFill="1" applyBorder="1" applyAlignment="1" applyProtection="1">
      <alignment horizontal="center" vertical="center"/>
    </xf>
    <xf numFmtId="165" fontId="139" fillId="0" borderId="21" xfId="2" applyNumberFormat="1" applyFont="1" applyBorder="1" applyAlignment="1" applyProtection="1">
      <alignment horizontal="center" vertical="center"/>
    </xf>
    <xf numFmtId="0" fontId="9" fillId="0" borderId="0" xfId="5" applyFont="1" applyAlignment="1" applyProtection="1">
      <alignment horizontal="left" vertical="center" wrapText="1"/>
    </xf>
    <xf numFmtId="0" fontId="14" fillId="0" borderId="2" xfId="5" applyFont="1" applyBorder="1" applyAlignment="1" applyProtection="1">
      <alignment horizontal="center" vertical="center"/>
    </xf>
    <xf numFmtId="0" fontId="46" fillId="3" borderId="125" xfId="5" applyFont="1" applyFill="1" applyBorder="1" applyAlignment="1" applyProtection="1">
      <alignment horizontal="center" vertical="center"/>
      <protection locked="0"/>
    </xf>
    <xf numFmtId="0" fontId="46" fillId="3" borderId="120" xfId="5" applyFont="1" applyFill="1" applyBorder="1" applyAlignment="1" applyProtection="1">
      <alignment horizontal="center" vertical="center"/>
      <protection locked="0"/>
    </xf>
    <xf numFmtId="0" fontId="46" fillId="3" borderId="110" xfId="5" applyFont="1" applyFill="1" applyBorder="1" applyAlignment="1" applyProtection="1">
      <alignment horizontal="center" vertical="center"/>
      <protection locked="0"/>
    </xf>
    <xf numFmtId="0" fontId="46" fillId="3" borderId="119" xfId="5" applyFont="1" applyFill="1" applyBorder="1" applyAlignment="1" applyProtection="1">
      <alignment horizontal="center" vertical="center"/>
      <protection locked="0"/>
    </xf>
    <xf numFmtId="0" fontId="46" fillId="3" borderId="112" xfId="5" applyFont="1" applyFill="1" applyBorder="1" applyAlignment="1" applyProtection="1">
      <alignment horizontal="center" vertical="center"/>
      <protection locked="0"/>
    </xf>
    <xf numFmtId="0" fontId="46" fillId="3" borderId="117" xfId="5" applyFont="1" applyFill="1" applyBorder="1" applyAlignment="1" applyProtection="1">
      <alignment horizontal="center" vertical="center"/>
      <protection locked="0"/>
    </xf>
    <xf numFmtId="0" fontId="46" fillId="3" borderId="128" xfId="5" applyFont="1" applyFill="1" applyBorder="1" applyAlignment="1" applyProtection="1">
      <alignment horizontal="center" vertical="center"/>
      <protection locked="0"/>
    </xf>
    <xf numFmtId="0" fontId="46" fillId="3" borderId="129" xfId="5" applyFont="1" applyFill="1" applyBorder="1" applyAlignment="1" applyProtection="1">
      <alignment horizontal="center" vertical="center"/>
      <protection locked="0"/>
    </xf>
    <xf numFmtId="168" fontId="46" fillId="0" borderId="6" xfId="5" applyNumberFormat="1" applyFont="1" applyBorder="1" applyAlignment="1" applyProtection="1">
      <alignment horizontal="center" vertical="center"/>
    </xf>
    <xf numFmtId="168" fontId="46" fillId="0" borderId="2" xfId="5" applyNumberFormat="1" applyFont="1" applyBorder="1" applyAlignment="1" applyProtection="1">
      <alignment horizontal="center" vertical="center"/>
    </xf>
    <xf numFmtId="44" fontId="46" fillId="0" borderId="2" xfId="5" applyNumberFormat="1" applyFont="1" applyBorder="1" applyAlignment="1" applyProtection="1">
      <alignment horizontal="center" vertical="center"/>
    </xf>
    <xf numFmtId="0" fontId="46" fillId="0" borderId="2" xfId="5" applyFont="1" applyBorder="1" applyAlignment="1" applyProtection="1">
      <alignment horizontal="center" vertical="center"/>
    </xf>
    <xf numFmtId="0" fontId="46" fillId="3" borderId="127" xfId="5" applyFont="1" applyFill="1" applyBorder="1" applyAlignment="1" applyProtection="1">
      <alignment horizontal="center" vertical="center"/>
      <protection locked="0"/>
    </xf>
    <xf numFmtId="0" fontId="46" fillId="4" borderId="1" xfId="5" applyFont="1" applyFill="1" applyBorder="1" applyAlignment="1" applyProtection="1">
      <alignment horizontal="center" vertical="center" wrapText="1"/>
    </xf>
    <xf numFmtId="0" fontId="46" fillId="4" borderId="5" xfId="5" applyFont="1" applyFill="1" applyBorder="1" applyAlignment="1" applyProtection="1">
      <alignment horizontal="center" vertical="center" wrapText="1"/>
    </xf>
    <xf numFmtId="0" fontId="46" fillId="4" borderId="3" xfId="5" applyFont="1" applyFill="1" applyBorder="1" applyAlignment="1" applyProtection="1">
      <alignment horizontal="center" vertical="center" wrapText="1"/>
    </xf>
    <xf numFmtId="44" fontId="46" fillId="4" borderId="1" xfId="5" applyNumberFormat="1" applyFont="1" applyFill="1" applyBorder="1" applyAlignment="1" applyProtection="1">
      <alignment horizontal="center" vertical="center" wrapText="1"/>
    </xf>
    <xf numFmtId="44" fontId="46" fillId="4" borderId="3" xfId="5" applyNumberFormat="1" applyFont="1" applyFill="1" applyBorder="1" applyAlignment="1" applyProtection="1">
      <alignment horizontal="center" vertical="center" wrapText="1"/>
    </xf>
    <xf numFmtId="0" fontId="9" fillId="0" borderId="0" xfId="5" applyFont="1" applyBorder="1" applyAlignment="1" applyProtection="1">
      <alignment horizontal="center" vertical="center" wrapText="1"/>
    </xf>
    <xf numFmtId="0" fontId="5" fillId="0" borderId="0" xfId="5" applyBorder="1" applyAlignment="1" applyProtection="1">
      <alignment horizontal="center" vertical="center" wrapText="1"/>
    </xf>
    <xf numFmtId="44" fontId="14" fillId="4" borderId="1" xfId="5" applyNumberFormat="1" applyFont="1" applyFill="1" applyBorder="1" applyAlignment="1" applyProtection="1">
      <alignment horizontal="center" vertical="center" wrapText="1"/>
    </xf>
    <xf numFmtId="44" fontId="14" fillId="4" borderId="3" xfId="5" applyNumberFormat="1" applyFont="1" applyFill="1" applyBorder="1" applyAlignment="1" applyProtection="1">
      <alignment horizontal="center" vertical="center" wrapText="1"/>
    </xf>
    <xf numFmtId="0" fontId="101" fillId="4" borderId="1" xfId="5" applyFont="1" applyFill="1" applyBorder="1" applyAlignment="1" applyProtection="1">
      <alignment horizontal="center" vertical="center"/>
    </xf>
    <xf numFmtId="0" fontId="101" fillId="4" borderId="5" xfId="5" applyFont="1" applyFill="1" applyBorder="1" applyAlignment="1" applyProtection="1">
      <alignment horizontal="center" vertical="center"/>
    </xf>
    <xf numFmtId="0" fontId="101" fillId="4" borderId="3" xfId="5" applyFont="1" applyFill="1" applyBorder="1" applyAlignment="1" applyProtection="1">
      <alignment horizontal="center" vertical="center"/>
    </xf>
    <xf numFmtId="165" fontId="8" fillId="0" borderId="6" xfId="2" applyNumberFormat="1" applyFont="1" applyBorder="1" applyAlignment="1" applyProtection="1">
      <alignment horizontal="center" vertical="center"/>
    </xf>
    <xf numFmtId="165" fontId="8" fillId="0" borderId="7" xfId="2" applyNumberFormat="1" applyFont="1" applyBorder="1" applyAlignment="1" applyProtection="1">
      <alignment horizontal="center" vertical="center"/>
    </xf>
    <xf numFmtId="0" fontId="46" fillId="3" borderId="6" xfId="5" applyFont="1" applyFill="1" applyBorder="1" applyAlignment="1" applyProtection="1">
      <alignment horizontal="center" vertical="center"/>
      <protection locked="0"/>
    </xf>
    <xf numFmtId="0" fontId="46" fillId="3" borderId="7" xfId="5" applyFont="1" applyFill="1" applyBorder="1" applyAlignment="1" applyProtection="1">
      <alignment horizontal="center" vertical="center"/>
      <protection locked="0"/>
    </xf>
    <xf numFmtId="0" fontId="47" fillId="0" borderId="19" xfId="5" applyFont="1" applyBorder="1" applyAlignment="1" applyProtection="1">
      <alignment horizontal="left" vertical="center" wrapText="1"/>
    </xf>
    <xf numFmtId="0" fontId="46" fillId="0" borderId="6" xfId="5" applyFont="1" applyFill="1" applyBorder="1" applyAlignment="1" applyProtection="1">
      <alignment horizontal="center" vertical="center"/>
    </xf>
    <xf numFmtId="0" fontId="46" fillId="0" borderId="7" xfId="5" applyFont="1" applyFill="1" applyBorder="1" applyAlignment="1" applyProtection="1">
      <alignment horizontal="center" vertical="center"/>
    </xf>
    <xf numFmtId="165" fontId="46" fillId="0" borderId="6" xfId="2" applyNumberFormat="1" applyFont="1" applyBorder="1" applyAlignment="1" applyProtection="1">
      <alignment horizontal="center" vertical="center"/>
    </xf>
    <xf numFmtId="165" fontId="46" fillId="0" borderId="7" xfId="2" applyNumberFormat="1" applyFont="1" applyBorder="1" applyAlignment="1" applyProtection="1">
      <alignment horizontal="center" vertical="center"/>
    </xf>
    <xf numFmtId="0" fontId="13" fillId="4" borderId="3" xfId="5" applyFont="1" applyFill="1" applyBorder="1" applyAlignment="1" applyProtection="1">
      <alignment horizontal="center" vertical="center" wrapText="1"/>
    </xf>
    <xf numFmtId="0" fontId="7" fillId="0" borderId="0" xfId="0" applyFont="1" applyBorder="1" applyAlignment="1" applyProtection="1">
      <alignment horizontal="left" vertical="center"/>
    </xf>
    <xf numFmtId="0" fontId="46" fillId="0" borderId="2" xfId="5" applyFont="1" applyBorder="1" applyAlignment="1">
      <alignment horizontal="left" vertical="center" wrapText="1"/>
    </xf>
    <xf numFmtId="0" fontId="2" fillId="4" borderId="0" xfId="5" applyFont="1" applyFill="1" applyAlignment="1" applyProtection="1">
      <alignment horizontal="center" vertical="center"/>
    </xf>
    <xf numFmtId="0" fontId="46" fillId="0" borderId="0" xfId="5" applyFont="1" applyFill="1" applyBorder="1" applyAlignment="1" applyProtection="1">
      <alignment horizontal="center" vertical="center" wrapText="1"/>
    </xf>
    <xf numFmtId="0" fontId="47" fillId="0" borderId="0" xfId="5" applyFont="1" applyFill="1" applyBorder="1" applyAlignment="1">
      <alignment horizontal="center" vertical="center" wrapText="1"/>
    </xf>
    <xf numFmtId="0" fontId="116" fillId="0" borderId="0" xfId="5" applyFont="1" applyBorder="1" applyAlignment="1" applyProtection="1">
      <alignment horizontal="center" vertical="center" wrapText="1"/>
    </xf>
    <xf numFmtId="0" fontId="92" fillId="0" borderId="0" xfId="5" applyFont="1" applyBorder="1" applyAlignment="1" applyProtection="1">
      <alignment horizontal="center" vertical="center" wrapText="1"/>
    </xf>
    <xf numFmtId="0" fontId="14" fillId="0" borderId="2" xfId="5" applyFont="1" applyBorder="1" applyAlignment="1" applyProtection="1">
      <alignment horizontal="center" vertical="center" wrapText="1"/>
    </xf>
    <xf numFmtId="8" fontId="9" fillId="0" borderId="0" xfId="0" applyNumberFormat="1" applyFont="1" applyFill="1" applyBorder="1" applyAlignment="1" applyProtection="1">
      <alignment horizontal="center" vertical="center" wrapText="1"/>
    </xf>
    <xf numFmtId="0" fontId="2" fillId="5" borderId="1" xfId="0" applyFont="1" applyFill="1" applyBorder="1" applyAlignment="1" applyProtection="1">
      <alignment horizontal="center" vertical="center" wrapText="1"/>
    </xf>
    <xf numFmtId="0" fontId="21" fillId="5" borderId="5" xfId="0" applyFont="1" applyFill="1" applyBorder="1" applyAlignment="1" applyProtection="1">
      <alignment horizontal="center" vertical="center" wrapText="1"/>
    </xf>
    <xf numFmtId="0" fontId="21" fillId="5" borderId="3" xfId="0" applyFont="1" applyFill="1" applyBorder="1" applyAlignment="1" applyProtection="1">
      <alignment horizontal="center" vertical="center" wrapText="1"/>
    </xf>
    <xf numFmtId="44" fontId="21" fillId="5" borderId="1" xfId="0" applyNumberFormat="1" applyFont="1" applyFill="1" applyBorder="1" applyAlignment="1" applyProtection="1">
      <alignment horizontal="right" vertical="center"/>
    </xf>
    <xf numFmtId="44" fontId="21" fillId="5" borderId="3" xfId="0" applyNumberFormat="1" applyFont="1" applyFill="1" applyBorder="1" applyAlignment="1" applyProtection="1">
      <alignment horizontal="right" vertical="center"/>
    </xf>
    <xf numFmtId="0" fontId="3" fillId="0" borderId="0" xfId="0" applyFont="1" applyAlignment="1" applyProtection="1">
      <alignment horizontal="center"/>
    </xf>
    <xf numFmtId="0" fontId="2" fillId="0" borderId="1"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xf>
    <xf numFmtId="44" fontId="2" fillId="0" borderId="1" xfId="0" applyNumberFormat="1" applyFont="1" applyFill="1" applyBorder="1" applyAlignment="1" applyProtection="1">
      <alignment horizontal="right" vertical="center"/>
    </xf>
    <xf numFmtId="44" fontId="2" fillId="0" borderId="3" xfId="0" applyNumberFormat="1" applyFont="1" applyFill="1" applyBorder="1" applyAlignment="1" applyProtection="1">
      <alignment horizontal="right" vertical="center"/>
    </xf>
    <xf numFmtId="0" fontId="21" fillId="0" borderId="5" xfId="0" applyFont="1" applyFill="1" applyBorder="1" applyAlignment="1" applyProtection="1">
      <alignment horizontal="center" vertical="center" wrapText="1"/>
    </xf>
    <xf numFmtId="0" fontId="21" fillId="0" borderId="3" xfId="0" applyFont="1" applyFill="1" applyBorder="1" applyAlignment="1" applyProtection="1">
      <alignment horizontal="center" vertical="center" wrapText="1"/>
    </xf>
    <xf numFmtId="44" fontId="21" fillId="0" borderId="1" xfId="0" applyNumberFormat="1" applyFont="1" applyFill="1" applyBorder="1" applyAlignment="1" applyProtection="1">
      <alignment horizontal="right" vertical="center"/>
    </xf>
    <xf numFmtId="44" fontId="21" fillId="0" borderId="3" xfId="0" applyNumberFormat="1" applyFont="1" applyFill="1" applyBorder="1" applyAlignment="1" applyProtection="1">
      <alignment horizontal="right" vertical="center"/>
    </xf>
    <xf numFmtId="0" fontId="7" fillId="2" borderId="62" xfId="0" applyFont="1" applyFill="1" applyBorder="1" applyAlignment="1" applyProtection="1">
      <alignment horizontal="center" vertical="center" wrapText="1"/>
    </xf>
    <xf numFmtId="0" fontId="7" fillId="2" borderId="63" xfId="0" applyFont="1" applyFill="1" applyBorder="1" applyAlignment="1" applyProtection="1">
      <alignment horizontal="center" vertical="center" wrapText="1"/>
    </xf>
    <xf numFmtId="0" fontId="7" fillId="2" borderId="64" xfId="0" applyFont="1" applyFill="1" applyBorder="1" applyAlignment="1" applyProtection="1">
      <alignment horizontal="center" vertical="center" wrapText="1"/>
    </xf>
    <xf numFmtId="44" fontId="7" fillId="0" borderId="62" xfId="0" applyNumberFormat="1" applyFont="1" applyFill="1" applyBorder="1" applyAlignment="1" applyProtection="1">
      <alignment horizontal="center" vertical="center" wrapText="1"/>
    </xf>
    <xf numFmtId="44" fontId="7" fillId="0" borderId="64" xfId="0" applyNumberFormat="1" applyFont="1" applyFill="1" applyBorder="1" applyAlignment="1" applyProtection="1">
      <alignment horizontal="center" vertical="center" wrapText="1"/>
    </xf>
    <xf numFmtId="44" fontId="4" fillId="0" borderId="1" xfId="0" applyNumberFormat="1" applyFont="1" applyBorder="1" applyAlignment="1" applyProtection="1">
      <alignment horizontal="right" vertical="center"/>
    </xf>
    <xf numFmtId="44" fontId="4" fillId="0" borderId="3" xfId="0" applyNumberFormat="1" applyFont="1" applyBorder="1" applyAlignment="1" applyProtection="1">
      <alignment horizontal="right" vertical="center"/>
    </xf>
    <xf numFmtId="44" fontId="2" fillId="0" borderId="1" xfId="0" applyNumberFormat="1" applyFont="1" applyBorder="1" applyAlignment="1" applyProtection="1">
      <alignment horizontal="right" vertical="center"/>
    </xf>
    <xf numFmtId="44" fontId="2" fillId="0" borderId="3" xfId="0" applyNumberFormat="1" applyFont="1" applyBorder="1" applyAlignment="1" applyProtection="1">
      <alignment horizontal="right" vertical="center"/>
    </xf>
    <xf numFmtId="0" fontId="21" fillId="5" borderId="1" xfId="0" applyFont="1" applyFill="1" applyBorder="1" applyAlignment="1" applyProtection="1">
      <alignment horizontal="center" vertical="center" wrapText="1"/>
    </xf>
    <xf numFmtId="0" fontId="4" fillId="0" borderId="1" xfId="0" applyFont="1" applyFill="1" applyBorder="1" applyAlignment="1" applyProtection="1">
      <alignment horizontal="left" vertical="center" wrapText="1"/>
    </xf>
    <xf numFmtId="0" fontId="4" fillId="0" borderId="5" xfId="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xf>
    <xf numFmtId="0" fontId="82" fillId="5" borderId="0" xfId="0" applyFont="1" applyFill="1" applyAlignment="1" applyProtection="1">
      <alignment horizontal="left" vertical="top" wrapText="1"/>
    </xf>
    <xf numFmtId="0" fontId="1" fillId="5" borderId="0" xfId="0" applyFont="1" applyFill="1" applyAlignment="1" applyProtection="1">
      <alignment horizontal="left" vertical="top"/>
    </xf>
  </cellXfs>
  <cellStyles count="7">
    <cellStyle name="Euro" xfId="1"/>
    <cellStyle name="Euro 2" xfId="2"/>
    <cellStyle name="Hipervínculo" xfId="3" builtinId="8"/>
    <cellStyle name="Normal" xfId="0" builtinId="0"/>
    <cellStyle name="Normal 2" xfId="4"/>
    <cellStyle name="Normal 3" xfId="6"/>
    <cellStyle name="Normal_4.1 Exhibitor Order Forms 2007 2" xf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F3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00"/>
      <color rgb="FF568424"/>
      <color rgb="FF3420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15.wmf"/><Relationship Id="rId2" Type="http://schemas.openxmlformats.org/officeDocument/2006/relationships/image" Target="../media/image14.png"/><Relationship Id="rId1" Type="http://schemas.openxmlformats.org/officeDocument/2006/relationships/image" Target="../media/image13.wmf"/></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8" Type="http://schemas.openxmlformats.org/officeDocument/2006/relationships/image" Target="../media/image21.gif"/><Relationship Id="rId3" Type="http://schemas.openxmlformats.org/officeDocument/2006/relationships/image" Target="../media/image17.jpeg"/><Relationship Id="rId7" Type="http://schemas.openxmlformats.org/officeDocument/2006/relationships/image" Target="../media/image20.jpeg"/><Relationship Id="rId2" Type="http://schemas.microsoft.com/office/2007/relationships/hdphoto" Target="../media/hdphoto1.wdp"/><Relationship Id="rId1" Type="http://schemas.openxmlformats.org/officeDocument/2006/relationships/image" Target="../media/image16.png"/><Relationship Id="rId6" Type="http://schemas.microsoft.com/office/2007/relationships/hdphoto" Target="../media/hdphoto2.wdp"/><Relationship Id="rId5" Type="http://schemas.openxmlformats.org/officeDocument/2006/relationships/image" Target="../media/image19.png"/><Relationship Id="rId10" Type="http://schemas.openxmlformats.org/officeDocument/2006/relationships/image" Target="../media/image23.gif"/><Relationship Id="rId4" Type="http://schemas.openxmlformats.org/officeDocument/2006/relationships/image" Target="../media/image18.gif"/><Relationship Id="rId9" Type="http://schemas.openxmlformats.org/officeDocument/2006/relationships/image" Target="../media/image22.gif"/></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 Id="rId4"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1</xdr:row>
      <xdr:rowOff>209550</xdr:rowOff>
    </xdr:from>
    <xdr:to>
      <xdr:col>0</xdr:col>
      <xdr:colOff>1095375</xdr:colOff>
      <xdr:row>4</xdr:row>
      <xdr:rowOff>114300</xdr:rowOff>
    </xdr:to>
    <xdr:pic>
      <xdr:nvPicPr>
        <xdr:cNvPr id="19690" name="Picture 2" descr="logos_ccib_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23850"/>
          <a:ext cx="10382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1</xdr:row>
      <xdr:rowOff>0</xdr:rowOff>
    </xdr:from>
    <xdr:to>
      <xdr:col>0</xdr:col>
      <xdr:colOff>1028700</xdr:colOff>
      <xdr:row>3</xdr:row>
      <xdr:rowOff>9525</xdr:rowOff>
    </xdr:to>
    <xdr:pic>
      <xdr:nvPicPr>
        <xdr:cNvPr id="9681" name="Picture 1" descr="logos_ccib_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61925"/>
          <a:ext cx="9906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26</xdr:row>
      <xdr:rowOff>95250</xdr:rowOff>
    </xdr:from>
    <xdr:to>
      <xdr:col>3</xdr:col>
      <xdr:colOff>95250</xdr:colOff>
      <xdr:row>29</xdr:row>
      <xdr:rowOff>0</xdr:rowOff>
    </xdr:to>
    <xdr:sp macro="" textlink="">
      <xdr:nvSpPr>
        <xdr:cNvPr id="9218" name="Rectangle 2"/>
        <xdr:cNvSpPr>
          <a:spLocks noChangeArrowheads="1"/>
        </xdr:cNvSpPr>
      </xdr:nvSpPr>
      <xdr:spPr bwMode="auto">
        <a:xfrm>
          <a:off x="1057275" y="10048875"/>
          <a:ext cx="2590800" cy="11049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s-ES" sz="1000" b="0" i="0" strike="noStrike">
              <a:solidFill>
                <a:srgbClr val="000000"/>
              </a:solidFill>
              <a:latin typeface="Arial"/>
              <a:cs typeface="Arial"/>
            </a:rPr>
            <a:t>Signature / </a:t>
          </a:r>
          <a:r>
            <a:rPr lang="es-ES" sz="1000" b="0" i="1" strike="noStrike">
              <a:solidFill>
                <a:srgbClr val="000000"/>
              </a:solidFill>
              <a:latin typeface="Arial"/>
              <a:cs typeface="Arial"/>
            </a:rPr>
            <a:t>Firma</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1</xdr:row>
      <xdr:rowOff>0</xdr:rowOff>
    </xdr:from>
    <xdr:to>
      <xdr:col>0</xdr:col>
      <xdr:colOff>1028700</xdr:colOff>
      <xdr:row>3</xdr:row>
      <xdr:rowOff>9525</xdr:rowOff>
    </xdr:to>
    <xdr:pic>
      <xdr:nvPicPr>
        <xdr:cNvPr id="2" name="Picture 3" descr="logos_ccib_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61925"/>
          <a:ext cx="9906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31</xdr:row>
      <xdr:rowOff>209550</xdr:rowOff>
    </xdr:from>
    <xdr:to>
      <xdr:col>3</xdr:col>
      <xdr:colOff>47625</xdr:colOff>
      <xdr:row>34</xdr:row>
      <xdr:rowOff>323850</xdr:rowOff>
    </xdr:to>
    <xdr:sp macro="" textlink="">
      <xdr:nvSpPr>
        <xdr:cNvPr id="3" name="Rectangle 10"/>
        <xdr:cNvSpPr>
          <a:spLocks noChangeArrowheads="1"/>
        </xdr:cNvSpPr>
      </xdr:nvSpPr>
      <xdr:spPr bwMode="auto">
        <a:xfrm>
          <a:off x="1104900" y="12411075"/>
          <a:ext cx="2495550" cy="12477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s-ES" sz="1000" b="0" i="0" strike="noStrike">
              <a:solidFill>
                <a:srgbClr val="000000"/>
              </a:solidFill>
              <a:latin typeface="Arial"/>
              <a:cs typeface="Arial"/>
            </a:rPr>
            <a:t>Signature / </a:t>
          </a:r>
          <a:r>
            <a:rPr lang="es-ES" sz="1000" b="0" i="1" strike="noStrike">
              <a:solidFill>
                <a:srgbClr val="000000"/>
              </a:solidFill>
              <a:latin typeface="Arial"/>
              <a:cs typeface="Arial"/>
            </a:rPr>
            <a:t>Firma</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1</xdr:row>
      <xdr:rowOff>0</xdr:rowOff>
    </xdr:from>
    <xdr:to>
      <xdr:col>0</xdr:col>
      <xdr:colOff>1028700</xdr:colOff>
      <xdr:row>3</xdr:row>
      <xdr:rowOff>9525</xdr:rowOff>
    </xdr:to>
    <xdr:pic>
      <xdr:nvPicPr>
        <xdr:cNvPr id="90389" name="Picture 1" descr="logos_ccib_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61925"/>
          <a:ext cx="9906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38</xdr:row>
      <xdr:rowOff>190500</xdr:rowOff>
    </xdr:from>
    <xdr:to>
      <xdr:col>2</xdr:col>
      <xdr:colOff>1809750</xdr:colOff>
      <xdr:row>41</xdr:row>
      <xdr:rowOff>9525</xdr:rowOff>
    </xdr:to>
    <xdr:sp macro="" textlink="">
      <xdr:nvSpPr>
        <xdr:cNvPr id="13314" name="Rectangle 2"/>
        <xdr:cNvSpPr>
          <a:spLocks noChangeArrowheads="1"/>
        </xdr:cNvSpPr>
      </xdr:nvSpPr>
      <xdr:spPr bwMode="auto">
        <a:xfrm>
          <a:off x="1057275" y="11858625"/>
          <a:ext cx="2590800" cy="9906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s-ES" sz="1000" b="0" i="0" strike="noStrike">
              <a:solidFill>
                <a:srgbClr val="000000"/>
              </a:solidFill>
              <a:latin typeface="Arial"/>
              <a:cs typeface="Arial"/>
            </a:rPr>
            <a:t>Signature / </a:t>
          </a:r>
          <a:r>
            <a:rPr lang="es-ES" sz="1000" b="0" i="1" strike="noStrike">
              <a:solidFill>
                <a:srgbClr val="000000"/>
              </a:solidFill>
              <a:latin typeface="Arial"/>
              <a:cs typeface="Arial"/>
            </a:rPr>
            <a:t>Firma</a:t>
          </a:r>
        </a:p>
      </xdr:txBody>
    </xdr:sp>
    <xdr:clientData/>
  </xdr:twoCellAnchor>
  <xdr:twoCellAnchor>
    <xdr:from>
      <xdr:col>9</xdr:col>
      <xdr:colOff>0</xdr:colOff>
      <xdr:row>26</xdr:row>
      <xdr:rowOff>0</xdr:rowOff>
    </xdr:from>
    <xdr:to>
      <xdr:col>10</xdr:col>
      <xdr:colOff>0</xdr:colOff>
      <xdr:row>28</xdr:row>
      <xdr:rowOff>0</xdr:rowOff>
    </xdr:to>
    <xdr:sp macro="" textlink="">
      <xdr:nvSpPr>
        <xdr:cNvPr id="90391" name="Line 4"/>
        <xdr:cNvSpPr>
          <a:spLocks noChangeShapeType="1"/>
        </xdr:cNvSpPr>
      </xdr:nvSpPr>
      <xdr:spPr bwMode="auto">
        <a:xfrm flipV="1">
          <a:off x="8715375" y="7639050"/>
          <a:ext cx="542925"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10</xdr:col>
      <xdr:colOff>0</xdr:colOff>
      <xdr:row>28</xdr:row>
      <xdr:rowOff>0</xdr:rowOff>
    </xdr:to>
    <xdr:sp macro="" textlink="">
      <xdr:nvSpPr>
        <xdr:cNvPr id="90392" name="Line 5"/>
        <xdr:cNvSpPr>
          <a:spLocks noChangeShapeType="1"/>
        </xdr:cNvSpPr>
      </xdr:nvSpPr>
      <xdr:spPr bwMode="auto">
        <a:xfrm>
          <a:off x="8715375" y="7639050"/>
          <a:ext cx="542925"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28</xdr:row>
      <xdr:rowOff>0</xdr:rowOff>
    </xdr:from>
    <xdr:to>
      <xdr:col>10</xdr:col>
      <xdr:colOff>0</xdr:colOff>
      <xdr:row>30</xdr:row>
      <xdr:rowOff>0</xdr:rowOff>
    </xdr:to>
    <xdr:sp macro="" textlink="">
      <xdr:nvSpPr>
        <xdr:cNvPr id="90393" name="Line 6"/>
        <xdr:cNvSpPr>
          <a:spLocks noChangeShapeType="1"/>
        </xdr:cNvSpPr>
      </xdr:nvSpPr>
      <xdr:spPr bwMode="auto">
        <a:xfrm>
          <a:off x="8715375" y="8191500"/>
          <a:ext cx="542925"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28</xdr:row>
      <xdr:rowOff>0</xdr:rowOff>
    </xdr:from>
    <xdr:to>
      <xdr:col>10</xdr:col>
      <xdr:colOff>0</xdr:colOff>
      <xdr:row>30</xdr:row>
      <xdr:rowOff>0</xdr:rowOff>
    </xdr:to>
    <xdr:sp macro="" textlink="">
      <xdr:nvSpPr>
        <xdr:cNvPr id="90394" name="Line 7"/>
        <xdr:cNvSpPr>
          <a:spLocks noChangeShapeType="1"/>
        </xdr:cNvSpPr>
      </xdr:nvSpPr>
      <xdr:spPr bwMode="auto">
        <a:xfrm flipV="1">
          <a:off x="8715375" y="8191500"/>
          <a:ext cx="542925"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219075</xdr:colOff>
      <xdr:row>5</xdr:row>
      <xdr:rowOff>85725</xdr:rowOff>
    </xdr:from>
    <xdr:to>
      <xdr:col>1</xdr:col>
      <xdr:colOff>742950</xdr:colOff>
      <xdr:row>5</xdr:row>
      <xdr:rowOff>428625</xdr:rowOff>
    </xdr:to>
    <xdr:sp macro="" textlink="">
      <xdr:nvSpPr>
        <xdr:cNvPr id="90395" name="AutoShape 8"/>
        <xdr:cNvSpPr>
          <a:spLocks noChangeArrowheads="1"/>
        </xdr:cNvSpPr>
      </xdr:nvSpPr>
      <xdr:spPr bwMode="auto">
        <a:xfrm>
          <a:off x="1266825" y="1076325"/>
          <a:ext cx="523875" cy="342900"/>
        </a:xfrm>
        <a:prstGeom prst="rightArrow">
          <a:avLst>
            <a:gd name="adj1" fmla="val 50000"/>
            <a:gd name="adj2" fmla="val 38194"/>
          </a:avLst>
        </a:prstGeom>
        <a:solidFill>
          <a:srgbClr val="DD0806">
            <a:alpha val="50980"/>
          </a:srgbClr>
        </a:solidFill>
        <a:ln w="15875">
          <a:solidFill>
            <a:srgbClr val="000000"/>
          </a:solidFill>
          <a:miter lim="800000"/>
          <a:headEnd/>
          <a:tailEnd/>
        </a:ln>
      </xdr:spPr>
    </xdr:sp>
    <xdr:clientData/>
  </xdr:twoCellAnchor>
  <xdr:twoCellAnchor>
    <xdr:from>
      <xdr:col>1</xdr:col>
      <xdr:colOff>180975</xdr:colOff>
      <xdr:row>21</xdr:row>
      <xdr:rowOff>152400</xdr:rowOff>
    </xdr:from>
    <xdr:to>
      <xdr:col>1</xdr:col>
      <xdr:colOff>704850</xdr:colOff>
      <xdr:row>24</xdr:row>
      <xdr:rowOff>19050</xdr:rowOff>
    </xdr:to>
    <xdr:sp macro="" textlink="">
      <xdr:nvSpPr>
        <xdr:cNvPr id="90396" name="AutoShape 9"/>
        <xdr:cNvSpPr>
          <a:spLocks noChangeArrowheads="1"/>
        </xdr:cNvSpPr>
      </xdr:nvSpPr>
      <xdr:spPr bwMode="auto">
        <a:xfrm>
          <a:off x="1228725" y="6810375"/>
          <a:ext cx="523875" cy="352425"/>
        </a:xfrm>
        <a:prstGeom prst="rightArrow">
          <a:avLst>
            <a:gd name="adj1" fmla="val 50000"/>
            <a:gd name="adj2" fmla="val 37162"/>
          </a:avLst>
        </a:prstGeom>
        <a:solidFill>
          <a:srgbClr val="DD0806">
            <a:alpha val="50980"/>
          </a:srgbClr>
        </a:solidFill>
        <a:ln w="19050">
          <a:solidFill>
            <a:srgbClr val="000000"/>
          </a:solidFill>
          <a:miter lim="800000"/>
          <a:headEnd/>
          <a:tailEnd/>
        </a:ln>
      </xdr:spPr>
    </xdr:sp>
    <xdr:clientData/>
  </xdr:twoCellAnchor>
  <xdr:twoCellAnchor>
    <xdr:from>
      <xdr:col>9</xdr:col>
      <xdr:colOff>0</xdr:colOff>
      <xdr:row>30</xdr:row>
      <xdr:rowOff>0</xdr:rowOff>
    </xdr:from>
    <xdr:to>
      <xdr:col>10</xdr:col>
      <xdr:colOff>0</xdr:colOff>
      <xdr:row>32</xdr:row>
      <xdr:rowOff>0</xdr:rowOff>
    </xdr:to>
    <xdr:sp macro="" textlink="">
      <xdr:nvSpPr>
        <xdr:cNvPr id="90397" name="Line 13"/>
        <xdr:cNvSpPr>
          <a:spLocks noChangeShapeType="1"/>
        </xdr:cNvSpPr>
      </xdr:nvSpPr>
      <xdr:spPr bwMode="auto">
        <a:xfrm>
          <a:off x="8715375" y="8743950"/>
          <a:ext cx="542925"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30</xdr:row>
      <xdr:rowOff>0</xdr:rowOff>
    </xdr:from>
    <xdr:to>
      <xdr:col>10</xdr:col>
      <xdr:colOff>0</xdr:colOff>
      <xdr:row>32</xdr:row>
      <xdr:rowOff>0</xdr:rowOff>
    </xdr:to>
    <xdr:sp macro="" textlink="">
      <xdr:nvSpPr>
        <xdr:cNvPr id="90398" name="Line 14"/>
        <xdr:cNvSpPr>
          <a:spLocks noChangeShapeType="1"/>
        </xdr:cNvSpPr>
      </xdr:nvSpPr>
      <xdr:spPr bwMode="auto">
        <a:xfrm flipV="1">
          <a:off x="8715375" y="8743950"/>
          <a:ext cx="542925" cy="552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190500</xdr:colOff>
      <xdr:row>5</xdr:row>
      <xdr:rowOff>85725</xdr:rowOff>
    </xdr:from>
    <xdr:to>
      <xdr:col>1</xdr:col>
      <xdr:colOff>714375</xdr:colOff>
      <xdr:row>5</xdr:row>
      <xdr:rowOff>438150</xdr:rowOff>
    </xdr:to>
    <xdr:sp macro="" textlink="">
      <xdr:nvSpPr>
        <xdr:cNvPr id="28580" name="AutoShape 5"/>
        <xdr:cNvSpPr>
          <a:spLocks noChangeArrowheads="1"/>
        </xdr:cNvSpPr>
      </xdr:nvSpPr>
      <xdr:spPr bwMode="auto">
        <a:xfrm>
          <a:off x="1238250" y="1076325"/>
          <a:ext cx="523875" cy="352425"/>
        </a:xfrm>
        <a:prstGeom prst="rightArrow">
          <a:avLst>
            <a:gd name="adj1" fmla="val 50000"/>
            <a:gd name="adj2" fmla="val 37162"/>
          </a:avLst>
        </a:prstGeom>
        <a:solidFill>
          <a:srgbClr val="DD0806">
            <a:alpha val="50980"/>
          </a:srgbClr>
        </a:solidFill>
        <a:ln w="15875">
          <a:solidFill>
            <a:srgbClr val="000000"/>
          </a:solidFill>
          <a:miter lim="800000"/>
          <a:headEnd/>
          <a:tailEnd/>
        </a:ln>
      </xdr:spPr>
    </xdr:sp>
    <xdr:clientData/>
  </xdr:twoCellAnchor>
  <xdr:twoCellAnchor editAs="oneCell">
    <xdr:from>
      <xdr:col>0</xdr:col>
      <xdr:colOff>38100</xdr:colOff>
      <xdr:row>1</xdr:row>
      <xdr:rowOff>0</xdr:rowOff>
    </xdr:from>
    <xdr:to>
      <xdr:col>0</xdr:col>
      <xdr:colOff>1028700</xdr:colOff>
      <xdr:row>3</xdr:row>
      <xdr:rowOff>9525</xdr:rowOff>
    </xdr:to>
    <xdr:pic>
      <xdr:nvPicPr>
        <xdr:cNvPr id="28581" name="Picture 1" descr="logos_ccib_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61925"/>
          <a:ext cx="9906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40</xdr:row>
      <xdr:rowOff>190500</xdr:rowOff>
    </xdr:from>
    <xdr:to>
      <xdr:col>2</xdr:col>
      <xdr:colOff>1809750</xdr:colOff>
      <xdr:row>43</xdr:row>
      <xdr:rowOff>9525</xdr:rowOff>
    </xdr:to>
    <xdr:sp macro="" textlink="">
      <xdr:nvSpPr>
        <xdr:cNvPr id="27650" name="Rectangle 2"/>
        <xdr:cNvSpPr>
          <a:spLocks noChangeArrowheads="1"/>
        </xdr:cNvSpPr>
      </xdr:nvSpPr>
      <xdr:spPr bwMode="auto">
        <a:xfrm>
          <a:off x="1057275" y="9953625"/>
          <a:ext cx="2590800" cy="1171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s-ES" sz="1000" b="0" i="0" strike="noStrike">
              <a:solidFill>
                <a:srgbClr val="000000"/>
              </a:solidFill>
              <a:latin typeface="Arial"/>
              <a:cs typeface="Arial"/>
            </a:rPr>
            <a:t>Signature / </a:t>
          </a:r>
          <a:r>
            <a:rPr lang="es-ES" sz="1000" b="0" i="1" strike="noStrike">
              <a:solidFill>
                <a:srgbClr val="000000"/>
              </a:solidFill>
              <a:latin typeface="Arial"/>
              <a:cs typeface="Arial"/>
            </a:rPr>
            <a:t>Firma</a:t>
          </a:r>
        </a:p>
      </xdr:txBody>
    </xdr:sp>
    <xdr:clientData/>
  </xdr:twoCellAnchor>
  <xdr:twoCellAnchor>
    <xdr:from>
      <xdr:col>1</xdr:col>
      <xdr:colOff>180975</xdr:colOff>
      <xdr:row>26</xdr:row>
      <xdr:rowOff>152400</xdr:rowOff>
    </xdr:from>
    <xdr:to>
      <xdr:col>1</xdr:col>
      <xdr:colOff>704850</xdr:colOff>
      <xdr:row>29</xdr:row>
      <xdr:rowOff>19050</xdr:rowOff>
    </xdr:to>
    <xdr:sp macro="" textlink="">
      <xdr:nvSpPr>
        <xdr:cNvPr id="28583" name="AutoShape 7"/>
        <xdr:cNvSpPr>
          <a:spLocks noChangeArrowheads="1"/>
        </xdr:cNvSpPr>
      </xdr:nvSpPr>
      <xdr:spPr bwMode="auto">
        <a:xfrm>
          <a:off x="1228725" y="5953125"/>
          <a:ext cx="523875" cy="352425"/>
        </a:xfrm>
        <a:prstGeom prst="rightArrow">
          <a:avLst>
            <a:gd name="adj1" fmla="val 50000"/>
            <a:gd name="adj2" fmla="val 37162"/>
          </a:avLst>
        </a:prstGeom>
        <a:solidFill>
          <a:srgbClr val="DD0806">
            <a:alpha val="50980"/>
          </a:srgbClr>
        </a:solidFill>
        <a:ln w="19050">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1</xdr:row>
      <xdr:rowOff>0</xdr:rowOff>
    </xdr:from>
    <xdr:to>
      <xdr:col>0</xdr:col>
      <xdr:colOff>1028700</xdr:colOff>
      <xdr:row>3</xdr:row>
      <xdr:rowOff>9525</xdr:rowOff>
    </xdr:to>
    <xdr:pic>
      <xdr:nvPicPr>
        <xdr:cNvPr id="85367" name="Picture 1" descr="logos_ccib_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61925"/>
          <a:ext cx="9906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1219200</xdr:colOff>
      <xdr:row>41</xdr:row>
      <xdr:rowOff>638175</xdr:rowOff>
    </xdr:from>
    <xdr:to>
      <xdr:col>3</xdr:col>
      <xdr:colOff>76200</xdr:colOff>
      <xdr:row>43</xdr:row>
      <xdr:rowOff>323850</xdr:rowOff>
    </xdr:to>
    <xdr:sp macro="" textlink="">
      <xdr:nvSpPr>
        <xdr:cNvPr id="14338" name="Rectangle 2"/>
        <xdr:cNvSpPr>
          <a:spLocks noChangeArrowheads="1"/>
        </xdr:cNvSpPr>
      </xdr:nvSpPr>
      <xdr:spPr bwMode="auto">
        <a:xfrm>
          <a:off x="1219200" y="11191875"/>
          <a:ext cx="2266950" cy="9906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s-ES" sz="1000" b="0" i="0" strike="noStrike">
              <a:solidFill>
                <a:srgbClr val="000000"/>
              </a:solidFill>
              <a:latin typeface="Arial"/>
              <a:cs typeface="Arial"/>
            </a:rPr>
            <a:t>Signature / </a:t>
          </a:r>
          <a:r>
            <a:rPr lang="es-ES" sz="1000" b="0" i="1" strike="noStrike">
              <a:solidFill>
                <a:srgbClr val="000000"/>
              </a:solidFill>
              <a:latin typeface="Arial"/>
              <a:cs typeface="Arial"/>
            </a:rPr>
            <a:t>Firma</a:t>
          </a:r>
        </a:p>
      </xdr:txBody>
    </xdr:sp>
    <xdr:clientData/>
  </xdr:twoCellAnchor>
  <xdr:twoCellAnchor>
    <xdr:from>
      <xdr:col>9</xdr:col>
      <xdr:colOff>9525</xdr:colOff>
      <xdr:row>29</xdr:row>
      <xdr:rowOff>9525</xdr:rowOff>
    </xdr:from>
    <xdr:to>
      <xdr:col>10</xdr:col>
      <xdr:colOff>0</xdr:colOff>
      <xdr:row>30</xdr:row>
      <xdr:rowOff>333375</xdr:rowOff>
    </xdr:to>
    <xdr:sp macro="" textlink="">
      <xdr:nvSpPr>
        <xdr:cNvPr id="85369" name="Line 7"/>
        <xdr:cNvSpPr>
          <a:spLocks noChangeShapeType="1"/>
        </xdr:cNvSpPr>
      </xdr:nvSpPr>
      <xdr:spPr bwMode="auto">
        <a:xfrm flipV="1">
          <a:off x="7296150" y="7400925"/>
          <a:ext cx="714375"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9525</xdr:rowOff>
    </xdr:from>
    <xdr:to>
      <xdr:col>10</xdr:col>
      <xdr:colOff>0</xdr:colOff>
      <xdr:row>31</xdr:row>
      <xdr:rowOff>0</xdr:rowOff>
    </xdr:to>
    <xdr:sp macro="" textlink="">
      <xdr:nvSpPr>
        <xdr:cNvPr id="85370" name="Line 8"/>
        <xdr:cNvSpPr>
          <a:spLocks noChangeShapeType="1"/>
        </xdr:cNvSpPr>
      </xdr:nvSpPr>
      <xdr:spPr bwMode="auto">
        <a:xfrm>
          <a:off x="7286625" y="7400925"/>
          <a:ext cx="723900" cy="638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31</xdr:row>
      <xdr:rowOff>0</xdr:rowOff>
    </xdr:from>
    <xdr:to>
      <xdr:col>4</xdr:col>
      <xdr:colOff>0</xdr:colOff>
      <xdr:row>33</xdr:row>
      <xdr:rowOff>0</xdr:rowOff>
    </xdr:to>
    <xdr:sp macro="" textlink="">
      <xdr:nvSpPr>
        <xdr:cNvPr id="85371" name="Line 11"/>
        <xdr:cNvSpPr>
          <a:spLocks noChangeShapeType="1"/>
        </xdr:cNvSpPr>
      </xdr:nvSpPr>
      <xdr:spPr bwMode="auto">
        <a:xfrm flipV="1">
          <a:off x="4533900" y="8039100"/>
          <a:ext cx="0"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1</xdr:row>
      <xdr:rowOff>0</xdr:rowOff>
    </xdr:from>
    <xdr:to>
      <xdr:col>0</xdr:col>
      <xdr:colOff>1028700</xdr:colOff>
      <xdr:row>3</xdr:row>
      <xdr:rowOff>9525</xdr:rowOff>
    </xdr:to>
    <xdr:pic>
      <xdr:nvPicPr>
        <xdr:cNvPr id="21971" name="Picture 1" descr="logos_ccib_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61925"/>
          <a:ext cx="9906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24</xdr:row>
      <xdr:rowOff>76200</xdr:rowOff>
    </xdr:from>
    <xdr:to>
      <xdr:col>3</xdr:col>
      <xdr:colOff>133350</xdr:colOff>
      <xdr:row>26</xdr:row>
      <xdr:rowOff>323850</xdr:rowOff>
    </xdr:to>
    <xdr:sp macro="" textlink="">
      <xdr:nvSpPr>
        <xdr:cNvPr id="21506" name="Rectangle 2"/>
        <xdr:cNvSpPr>
          <a:spLocks noChangeArrowheads="1"/>
        </xdr:cNvSpPr>
      </xdr:nvSpPr>
      <xdr:spPr bwMode="auto">
        <a:xfrm>
          <a:off x="1095375" y="8372475"/>
          <a:ext cx="2590800" cy="9334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s-ES" sz="1000" b="0" i="0" strike="noStrike">
              <a:solidFill>
                <a:srgbClr val="000000"/>
              </a:solidFill>
              <a:latin typeface="Arial"/>
              <a:cs typeface="Arial"/>
            </a:rPr>
            <a:t>Signature / </a:t>
          </a:r>
          <a:r>
            <a:rPr lang="es-ES" sz="1000" b="0" i="1" strike="noStrike">
              <a:solidFill>
                <a:srgbClr val="000000"/>
              </a:solidFill>
              <a:latin typeface="Arial"/>
              <a:cs typeface="Arial"/>
            </a:rPr>
            <a:t>Firma</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1</xdr:row>
      <xdr:rowOff>0</xdr:rowOff>
    </xdr:from>
    <xdr:to>
      <xdr:col>0</xdr:col>
      <xdr:colOff>1028700</xdr:colOff>
      <xdr:row>3</xdr:row>
      <xdr:rowOff>9525</xdr:rowOff>
    </xdr:to>
    <xdr:pic>
      <xdr:nvPicPr>
        <xdr:cNvPr id="2" name="Picture 3" descr="logos_ccib_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61925"/>
          <a:ext cx="9906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20</xdr:row>
      <xdr:rowOff>104775</xdr:rowOff>
    </xdr:from>
    <xdr:to>
      <xdr:col>8</xdr:col>
      <xdr:colOff>456309</xdr:colOff>
      <xdr:row>29</xdr:row>
      <xdr:rowOff>361372</xdr:rowOff>
    </xdr:to>
    <xdr:pic>
      <xdr:nvPicPr>
        <xdr:cNvPr id="3" name="3 Imagen"/>
        <xdr:cNvPicPr>
          <a:picLocks noChangeAspect="1"/>
        </xdr:cNvPicPr>
      </xdr:nvPicPr>
      <xdr:blipFill>
        <a:blip xmlns:r="http://schemas.openxmlformats.org/officeDocument/2006/relationships" r:embed="rId2"/>
        <a:stretch>
          <a:fillRect/>
        </a:stretch>
      </xdr:blipFill>
      <xdr:spPr>
        <a:xfrm>
          <a:off x="1190625" y="6438900"/>
          <a:ext cx="7133334" cy="462857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18490</xdr:colOff>
      <xdr:row>51</xdr:row>
      <xdr:rowOff>0</xdr:rowOff>
    </xdr:from>
    <xdr:to>
      <xdr:col>2</xdr:col>
      <xdr:colOff>1900518</xdr:colOff>
      <xdr:row>53</xdr:row>
      <xdr:rowOff>224116</xdr:rowOff>
    </xdr:to>
    <xdr:sp macro="" textlink="">
      <xdr:nvSpPr>
        <xdr:cNvPr id="7" name="Rectangle 3"/>
        <xdr:cNvSpPr>
          <a:spLocks noChangeArrowheads="1"/>
        </xdr:cNvSpPr>
      </xdr:nvSpPr>
      <xdr:spPr bwMode="auto">
        <a:xfrm>
          <a:off x="1066240" y="13549591"/>
          <a:ext cx="2644028" cy="952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s-ES" sz="1000" b="0" i="0" strike="noStrike">
              <a:solidFill>
                <a:srgbClr val="000000"/>
              </a:solidFill>
              <a:latin typeface="Arial"/>
              <a:cs typeface="Arial"/>
            </a:rPr>
            <a:t>Signature /</a:t>
          </a:r>
          <a:r>
            <a:rPr lang="es-ES" sz="1000" b="0" i="1" strike="noStrike">
              <a:solidFill>
                <a:srgbClr val="000000"/>
              </a:solidFill>
              <a:latin typeface="Arial"/>
              <a:cs typeface="Arial"/>
            </a:rPr>
            <a:t> Firma</a:t>
          </a:r>
        </a:p>
      </xdr:txBody>
    </xdr:sp>
    <xdr:clientData/>
  </xdr:twoCellAnchor>
  <xdr:twoCellAnchor>
    <xdr:from>
      <xdr:col>1</xdr:col>
      <xdr:colOff>0</xdr:colOff>
      <xdr:row>5</xdr:row>
      <xdr:rowOff>133350</xdr:rowOff>
    </xdr:from>
    <xdr:to>
      <xdr:col>14</xdr:col>
      <xdr:colOff>9525</xdr:colOff>
      <xdr:row>26</xdr:row>
      <xdr:rowOff>333375</xdr:rowOff>
    </xdr:to>
    <xdr:sp macro="" textlink="">
      <xdr:nvSpPr>
        <xdr:cNvPr id="2" name="1 CuadroTexto"/>
        <xdr:cNvSpPr txBox="1"/>
      </xdr:nvSpPr>
      <xdr:spPr>
        <a:xfrm>
          <a:off x="466725" y="1181100"/>
          <a:ext cx="9906000" cy="598170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a-ES" sz="1050">
              <a:solidFill>
                <a:schemeClr val="dk1"/>
              </a:solidFill>
              <a:effectLst/>
              <a:latin typeface="+mn-lt"/>
              <a:ea typeface="+mn-ea"/>
              <a:cs typeface="+mn-cs"/>
            </a:rPr>
            <a:t>This is the order form to request food &amp; beverage services at the CCIB. Here you will find a wide variety of products to be offered in your booth.</a:t>
          </a:r>
        </a:p>
        <a:p>
          <a:r>
            <a:rPr lang="ca-ES" sz="1050">
              <a:solidFill>
                <a:schemeClr val="dk1"/>
              </a:solidFill>
              <a:effectLst/>
              <a:latin typeface="+mn-lt"/>
              <a:ea typeface="+mn-ea"/>
              <a:cs typeface="+mn-cs"/>
            </a:rPr>
            <a:t>Please, remember that </a:t>
          </a:r>
          <a:r>
            <a:rPr lang="ca-ES" sz="1050" b="0" u="sng">
              <a:solidFill>
                <a:schemeClr val="dk1"/>
              </a:solidFill>
              <a:effectLst/>
              <a:latin typeface="+mn-lt"/>
              <a:ea typeface="+mn-ea"/>
              <a:cs typeface="+mn-cs"/>
            </a:rPr>
            <a:t>CCIB-F&amp;B is the exclusive provider of all food &amp; beverage services</a:t>
          </a:r>
          <a:r>
            <a:rPr lang="ca-ES" sz="1050">
              <a:solidFill>
                <a:schemeClr val="dk1"/>
              </a:solidFill>
              <a:effectLst/>
              <a:latin typeface="+mn-lt"/>
              <a:ea typeface="+mn-ea"/>
              <a:cs typeface="+mn-cs"/>
            </a:rPr>
            <a:t> in the center, therefore it is forbidden to enter with external products.</a:t>
          </a:r>
          <a:br>
            <a:rPr lang="ca-ES" sz="1050">
              <a:solidFill>
                <a:schemeClr val="dk1"/>
              </a:solidFill>
              <a:effectLst/>
              <a:latin typeface="+mn-lt"/>
              <a:ea typeface="+mn-ea"/>
              <a:cs typeface="+mn-cs"/>
            </a:rPr>
          </a:br>
          <a:r>
            <a:rPr lang="ca-ES" sz="1050">
              <a:solidFill>
                <a:schemeClr val="dk1"/>
              </a:solidFill>
              <a:effectLst/>
              <a:latin typeface="+mn-lt"/>
              <a:ea typeface="+mn-ea"/>
              <a:cs typeface="+mn-cs"/>
            </a:rPr>
            <a:t>At the end of this order form you will find a list of products which we can also provide as a tailor-made service for your booth.</a:t>
          </a:r>
        </a:p>
        <a:p>
          <a:endParaRPr lang="ca-ES" sz="200">
            <a:solidFill>
              <a:schemeClr val="dk1"/>
            </a:solidFill>
            <a:effectLst/>
            <a:latin typeface="+mn-lt"/>
            <a:ea typeface="+mn-ea"/>
            <a:cs typeface="+mn-cs"/>
          </a:endParaRPr>
        </a:p>
        <a:p>
          <a:r>
            <a:rPr lang="ca-ES" sz="1050">
              <a:solidFill>
                <a:schemeClr val="dk1"/>
              </a:solidFill>
              <a:effectLst/>
              <a:latin typeface="+mn-lt"/>
              <a:ea typeface="+mn-ea"/>
              <a:cs typeface="+mn-cs"/>
            </a:rPr>
            <a:t>Finally, please consider the following when placing your order:</a:t>
          </a:r>
        </a:p>
        <a:p>
          <a:pPr lvl="0"/>
          <a:r>
            <a:rPr lang="ca-ES" sz="1050">
              <a:solidFill>
                <a:schemeClr val="dk1"/>
              </a:solidFill>
              <a:effectLst/>
              <a:latin typeface="+mn-lt"/>
              <a:ea typeface="+mn-ea"/>
              <a:cs typeface="+mn-cs"/>
            </a:rPr>
            <a:t>	- Deadline for placing the order: 20 days before the start of the event. There will be 20% surcharge on the orders made after this deadline.</a:t>
          </a:r>
        </a:p>
        <a:p>
          <a:pPr lvl="0"/>
          <a:r>
            <a:rPr lang="ca-ES" sz="1050">
              <a:solidFill>
                <a:schemeClr val="dk1"/>
              </a:solidFill>
              <a:effectLst/>
              <a:latin typeface="+mn-lt"/>
              <a:ea typeface="+mn-ea"/>
              <a:cs typeface="+mn-cs"/>
            </a:rPr>
            <a:t>	-</a:t>
          </a:r>
          <a:r>
            <a:rPr lang="ca-ES" sz="1050" baseline="0">
              <a:solidFill>
                <a:schemeClr val="dk1"/>
              </a:solidFill>
              <a:effectLst/>
              <a:latin typeface="+mn-lt"/>
              <a:ea typeface="+mn-ea"/>
              <a:cs typeface="+mn-cs"/>
            </a:rPr>
            <a:t> </a:t>
          </a:r>
          <a:r>
            <a:rPr lang="ca-ES" sz="1050">
              <a:solidFill>
                <a:schemeClr val="dk1"/>
              </a:solidFill>
              <a:effectLst/>
              <a:latin typeface="+mn-lt"/>
              <a:ea typeface="+mn-ea"/>
              <a:cs typeface="+mn-cs"/>
            </a:rPr>
            <a:t>The onsite orders must be placed for a mínimum of 30€. </a:t>
          </a:r>
        </a:p>
        <a:p>
          <a:pPr lvl="0"/>
          <a:r>
            <a:rPr lang="ca-ES" sz="1050">
              <a:solidFill>
                <a:schemeClr val="dk1"/>
              </a:solidFill>
              <a:effectLst/>
              <a:latin typeface="+mn-lt"/>
              <a:ea typeface="+mn-ea"/>
              <a:cs typeface="+mn-cs"/>
            </a:rPr>
            <a:t>	- The minimum time frame for onsite requests will be:</a:t>
          </a:r>
        </a:p>
        <a:p>
          <a:pPr lvl="0"/>
          <a:r>
            <a:rPr lang="ca-ES" sz="1050">
              <a:solidFill>
                <a:schemeClr val="dk1"/>
              </a:solidFill>
              <a:effectLst/>
              <a:latin typeface="+mn-lt"/>
              <a:ea typeface="+mn-ea"/>
              <a:cs typeface="+mn-cs"/>
            </a:rPr>
            <a:t>	</a:t>
          </a:r>
          <a:r>
            <a:rPr lang="ca-ES" sz="1050" baseline="0">
              <a:solidFill>
                <a:schemeClr val="dk1"/>
              </a:solidFill>
              <a:effectLst/>
              <a:latin typeface="+mn-lt"/>
              <a:ea typeface="+mn-ea"/>
              <a:cs typeface="+mn-cs"/>
            </a:rPr>
            <a:t>                      </a:t>
          </a:r>
          <a:r>
            <a:rPr lang="ca-ES" sz="1050">
              <a:solidFill>
                <a:schemeClr val="dk1"/>
              </a:solidFill>
              <a:effectLst/>
              <a:latin typeface="+mn-lt"/>
              <a:ea typeface="+mn-ea"/>
              <a:cs typeface="+mn-cs"/>
            </a:rPr>
            <a:t>·</a:t>
          </a:r>
          <a:r>
            <a:rPr lang="ca-ES" sz="1050" baseline="0">
              <a:solidFill>
                <a:schemeClr val="dk1"/>
              </a:solidFill>
              <a:effectLst/>
              <a:latin typeface="+mn-lt"/>
              <a:ea typeface="+mn-ea"/>
              <a:cs typeface="+mn-cs"/>
            </a:rPr>
            <a:t> </a:t>
          </a:r>
          <a:r>
            <a:rPr lang="ca-ES" sz="1050">
              <a:solidFill>
                <a:schemeClr val="dk1"/>
              </a:solidFill>
              <a:effectLst/>
              <a:latin typeface="+mn-lt"/>
              <a:ea typeface="+mn-ea"/>
              <a:cs typeface="+mn-cs"/>
            </a:rPr>
            <a:t>Beverages: 2 hours before</a:t>
          </a:r>
        </a:p>
        <a:p>
          <a:pPr lvl="0"/>
          <a:r>
            <a:rPr lang="ca-ES" sz="1050">
              <a:solidFill>
                <a:schemeClr val="dk1"/>
              </a:solidFill>
              <a:effectLst/>
              <a:latin typeface="+mn-lt"/>
              <a:ea typeface="+mn-ea"/>
              <a:cs typeface="+mn-cs"/>
            </a:rPr>
            <a:t>	</a:t>
          </a:r>
          <a:r>
            <a:rPr lang="ca-ES" sz="1050" baseline="0">
              <a:solidFill>
                <a:schemeClr val="dk1"/>
              </a:solidFill>
              <a:effectLst/>
              <a:latin typeface="+mn-lt"/>
              <a:ea typeface="+mn-ea"/>
              <a:cs typeface="+mn-cs"/>
            </a:rPr>
            <a:t>                      </a:t>
          </a:r>
          <a:r>
            <a:rPr lang="ca-ES" sz="1050">
              <a:solidFill>
                <a:schemeClr val="dk1"/>
              </a:solidFill>
              <a:effectLst/>
              <a:latin typeface="+mn-lt"/>
              <a:ea typeface="+mn-ea"/>
              <a:cs typeface="+mn-cs"/>
            </a:rPr>
            <a:t>· Cold food, sweets, additional material, staff services: The previous day before 16:00h</a:t>
          </a:r>
        </a:p>
        <a:p>
          <a:pPr lvl="0"/>
          <a:r>
            <a:rPr lang="ca-ES" sz="1050">
              <a:solidFill>
                <a:schemeClr val="dk1"/>
              </a:solidFill>
              <a:effectLst/>
              <a:latin typeface="+mn-lt"/>
              <a:ea typeface="+mn-ea"/>
              <a:cs typeface="+mn-cs"/>
            </a:rPr>
            <a:t>	</a:t>
          </a:r>
          <a:r>
            <a:rPr lang="ca-ES" sz="1050" baseline="0">
              <a:solidFill>
                <a:schemeClr val="dk1"/>
              </a:solidFill>
              <a:effectLst/>
              <a:latin typeface="+mn-lt"/>
              <a:ea typeface="+mn-ea"/>
              <a:cs typeface="+mn-cs"/>
            </a:rPr>
            <a:t>                      </a:t>
          </a:r>
          <a:r>
            <a:rPr lang="ca-ES" sz="1050">
              <a:solidFill>
                <a:schemeClr val="dk1"/>
              </a:solidFill>
              <a:effectLst/>
              <a:latin typeface="+mn-lt"/>
              <a:ea typeface="+mn-ea"/>
              <a:cs typeface="+mn-cs"/>
            </a:rPr>
            <a:t>· Snack &amp; pastries: 4 hours before.</a:t>
          </a:r>
        </a:p>
        <a:p>
          <a:pPr lvl="0"/>
          <a:r>
            <a:rPr lang="ca-ES" sz="1050">
              <a:solidFill>
                <a:schemeClr val="dk1"/>
              </a:solidFill>
              <a:effectLst/>
              <a:latin typeface="+mn-lt"/>
              <a:ea typeface="+mn-ea"/>
              <a:cs typeface="+mn-cs"/>
            </a:rPr>
            <a:t>	</a:t>
          </a:r>
          <a:r>
            <a:rPr lang="ca-ES" sz="1050" baseline="0">
              <a:solidFill>
                <a:schemeClr val="dk1"/>
              </a:solidFill>
              <a:effectLst/>
              <a:latin typeface="+mn-lt"/>
              <a:ea typeface="+mn-ea"/>
              <a:cs typeface="+mn-cs"/>
            </a:rPr>
            <a:t>                      </a:t>
          </a:r>
          <a:r>
            <a:rPr lang="ca-ES" sz="1050">
              <a:solidFill>
                <a:schemeClr val="dk1"/>
              </a:solidFill>
              <a:effectLst/>
              <a:latin typeface="+mn-lt"/>
              <a:ea typeface="+mn-ea"/>
              <a:cs typeface="+mn-cs"/>
            </a:rPr>
            <a:t>· Special Services:</a:t>
          </a:r>
          <a:r>
            <a:rPr lang="ca-ES" sz="1050" baseline="0">
              <a:solidFill>
                <a:schemeClr val="dk1"/>
              </a:solidFill>
              <a:effectLst/>
              <a:latin typeface="+mn-lt"/>
              <a:ea typeface="+mn-ea"/>
              <a:cs typeface="+mn-cs"/>
            </a:rPr>
            <a:t> </a:t>
          </a:r>
          <a:r>
            <a:rPr lang="ca-ES" sz="1050">
              <a:solidFill>
                <a:schemeClr val="dk1"/>
              </a:solidFill>
              <a:effectLst/>
              <a:latin typeface="+mn-lt"/>
              <a:ea typeface="+mn-ea"/>
              <a:cs typeface="+mn-cs"/>
            </a:rPr>
            <a:t>to be advised</a:t>
          </a:r>
        </a:p>
        <a:p>
          <a:r>
            <a:rPr lang="ca-ES" sz="1050">
              <a:solidFill>
                <a:schemeClr val="dk1"/>
              </a:solidFill>
              <a:effectLst/>
              <a:latin typeface="+mn-lt"/>
              <a:ea typeface="+mn-ea"/>
              <a:cs typeface="+mn-cs"/>
            </a:rPr>
            <a:t> 	- Delivery time must be specified when placing the order </a:t>
          </a:r>
        </a:p>
        <a:p>
          <a:pPr lvl="0"/>
          <a:r>
            <a:rPr lang="ca-ES" sz="1050">
              <a:solidFill>
                <a:schemeClr val="dk1"/>
              </a:solidFill>
              <a:effectLst/>
              <a:latin typeface="+mn-lt"/>
              <a:ea typeface="+mn-ea"/>
              <a:cs typeface="+mn-cs"/>
            </a:rPr>
            <a:t>	- The delivery period will be within the interval of 30 minutes before the indicated time.</a:t>
          </a:r>
        </a:p>
        <a:p>
          <a:pPr lvl="0"/>
          <a:r>
            <a:rPr lang="ca-ES" sz="1050">
              <a:solidFill>
                <a:schemeClr val="dk1"/>
              </a:solidFill>
              <a:effectLst/>
              <a:latin typeface="+mn-lt"/>
              <a:ea typeface="+mn-ea"/>
              <a:cs typeface="+mn-cs"/>
            </a:rPr>
            <a:t>	- It is the client´s responsibility to ensure that authorized personnel is available on their booth to accept receipt of orders at the specified delivery time.</a:t>
          </a:r>
        </a:p>
        <a:p>
          <a:pPr lvl="0"/>
          <a:r>
            <a:rPr lang="ca-ES" sz="1050">
              <a:solidFill>
                <a:schemeClr val="dk1"/>
              </a:solidFill>
              <a:effectLst/>
              <a:latin typeface="+mn-lt"/>
              <a:ea typeface="+mn-ea"/>
              <a:cs typeface="+mn-cs"/>
            </a:rPr>
            <a:t>	- Tableware is not included.</a:t>
          </a:r>
        </a:p>
        <a:p>
          <a:pPr lvl="0"/>
          <a:r>
            <a:rPr lang="ca-ES" sz="1050">
              <a:solidFill>
                <a:schemeClr val="dk1"/>
              </a:solidFill>
              <a:effectLst/>
              <a:latin typeface="+mn-lt"/>
              <a:ea typeface="+mn-ea"/>
              <a:cs typeface="+mn-cs"/>
            </a:rPr>
            <a:t>	- Prices valid for 2015 in the CCIB.</a:t>
          </a:r>
        </a:p>
        <a:p>
          <a:pPr rtl="0"/>
          <a:r>
            <a:rPr lang="ca-ES" sz="1200" b="1" u="sng">
              <a:solidFill>
                <a:schemeClr val="dk1"/>
              </a:solidFill>
              <a:effectLst/>
              <a:latin typeface="+mn-lt"/>
              <a:ea typeface="+mn-ea"/>
              <a:cs typeface="+mn-cs"/>
            </a:rPr>
            <a:t>Please indicate the name of the authorized person to accept the orders:</a:t>
          </a:r>
        </a:p>
        <a:p>
          <a:pPr rtl="0"/>
          <a:r>
            <a:rPr lang="ca-ES" sz="1200">
              <a:solidFill>
                <a:schemeClr val="dk1"/>
              </a:solidFill>
              <a:effectLst/>
              <a:latin typeface="+mn-lt"/>
              <a:ea typeface="+mn-ea"/>
              <a:cs typeface="+mn-cs"/>
            </a:rPr>
            <a:t/>
          </a:r>
          <a:br>
            <a:rPr lang="ca-ES" sz="1200">
              <a:solidFill>
                <a:schemeClr val="dk1"/>
              </a:solidFill>
              <a:effectLst/>
              <a:latin typeface="+mn-lt"/>
              <a:ea typeface="+mn-ea"/>
              <a:cs typeface="+mn-cs"/>
            </a:rPr>
          </a:br>
          <a:r>
            <a:rPr lang="ca-ES" sz="1050" b="0" i="1" u="none" strike="noStrike" baseline="0" smtClean="0">
              <a:solidFill>
                <a:schemeClr val="dk1"/>
              </a:solidFill>
              <a:latin typeface="+mn-lt"/>
              <a:ea typeface="+mn-ea"/>
              <a:cs typeface="+mn-cs"/>
            </a:rPr>
            <a:t>Este es el formulario de solicitud de servicios de restauración del CCIB. Aquí encontrará una amplia oferta de productos para ofrecer en su stand.       </a:t>
          </a:r>
          <a:br>
            <a:rPr lang="ca-ES" sz="1050" b="0" i="1" u="none" strike="noStrike" baseline="0" smtClean="0">
              <a:solidFill>
                <a:schemeClr val="dk1"/>
              </a:solidFill>
              <a:latin typeface="+mn-lt"/>
              <a:ea typeface="+mn-ea"/>
              <a:cs typeface="+mn-cs"/>
            </a:rPr>
          </a:br>
          <a:r>
            <a:rPr lang="ca-ES" sz="1050" b="0" i="1" u="none" strike="noStrike" baseline="0" smtClean="0">
              <a:solidFill>
                <a:schemeClr val="dk1"/>
              </a:solidFill>
              <a:latin typeface="+mn-lt"/>
              <a:ea typeface="+mn-ea"/>
              <a:cs typeface="+mn-cs"/>
            </a:rPr>
            <a:t>Por favor, recuerde que </a:t>
          </a:r>
          <a:r>
            <a:rPr lang="ca-ES" sz="1050" b="0" i="1" u="sng" strike="noStrike" baseline="0" smtClean="0">
              <a:solidFill>
                <a:schemeClr val="dk1"/>
              </a:solidFill>
              <a:latin typeface="+mn-lt"/>
              <a:ea typeface="+mn-ea"/>
              <a:cs typeface="+mn-cs"/>
            </a:rPr>
            <a:t>CCIB-F&amp;B es el proveedor exclusivo de todos los servicios de restauración del centro</a:t>
          </a:r>
          <a:r>
            <a:rPr lang="ca-ES" sz="1050" b="0" i="1" u="none" strike="noStrike" baseline="0" smtClean="0">
              <a:solidFill>
                <a:schemeClr val="dk1"/>
              </a:solidFill>
              <a:latin typeface="+mn-lt"/>
              <a:ea typeface="+mn-ea"/>
              <a:cs typeface="+mn-cs"/>
            </a:rPr>
            <a:t>, por lo que está prohibida la entrada de otros productos.</a:t>
          </a:r>
          <a:br>
            <a:rPr lang="ca-ES" sz="1050" b="0" i="1" u="none" strike="noStrike" baseline="0" smtClean="0">
              <a:solidFill>
                <a:schemeClr val="dk1"/>
              </a:solidFill>
              <a:latin typeface="+mn-lt"/>
              <a:ea typeface="+mn-ea"/>
              <a:cs typeface="+mn-cs"/>
            </a:rPr>
          </a:br>
          <a:r>
            <a:rPr lang="ca-ES" sz="1050" b="0" i="1" u="none" strike="noStrike" baseline="0" smtClean="0">
              <a:solidFill>
                <a:schemeClr val="dk1"/>
              </a:solidFill>
              <a:latin typeface="+mn-lt"/>
              <a:ea typeface="+mn-ea"/>
              <a:cs typeface="+mn-cs"/>
            </a:rPr>
            <a:t>Al final de este formulario encontrará una lista de productos que tambien podemos prepararle a su medida. </a:t>
          </a:r>
          <a:r>
            <a:rPr lang="ca-ES" sz="1000" b="0" i="1" u="none" strike="noStrike" baseline="0" smtClean="0">
              <a:solidFill>
                <a:schemeClr val="dk1"/>
              </a:solidFill>
              <a:latin typeface="+mn-lt"/>
              <a:ea typeface="+mn-ea"/>
              <a:cs typeface="+mn-cs"/>
            </a:rPr>
            <a:t/>
          </a:r>
          <a:br>
            <a:rPr lang="ca-ES" sz="1000" b="0" i="1" u="none" strike="noStrike" baseline="0" smtClean="0">
              <a:solidFill>
                <a:schemeClr val="dk1"/>
              </a:solidFill>
              <a:latin typeface="+mn-lt"/>
              <a:ea typeface="+mn-ea"/>
              <a:cs typeface="+mn-cs"/>
            </a:rPr>
          </a:br>
          <a:endParaRPr lang="ca-ES" sz="200" b="0" i="1" u="none" strike="noStrike" baseline="0" smtClean="0">
            <a:solidFill>
              <a:schemeClr val="dk1"/>
            </a:solidFill>
            <a:latin typeface="+mn-lt"/>
            <a:ea typeface="+mn-ea"/>
            <a:cs typeface="+mn-cs"/>
          </a:endParaRPr>
        </a:p>
        <a:p>
          <a:pPr rtl="0"/>
          <a:r>
            <a:rPr lang="ca-ES" sz="1050" b="0" i="1" u="none" strike="noStrike" baseline="0" smtClean="0">
              <a:solidFill>
                <a:schemeClr val="dk1"/>
              </a:solidFill>
              <a:latin typeface="+mn-lt"/>
              <a:ea typeface="+mn-ea"/>
              <a:cs typeface="+mn-cs"/>
            </a:rPr>
            <a:t>Finalmente le rogamos tenga en cuenta las siguientes consideraciones al hacer su pedido: </a:t>
          </a:r>
        </a:p>
        <a:p>
          <a:pPr rtl="0"/>
          <a:r>
            <a:rPr lang="ca-ES" sz="1050" b="0" i="1" u="none" strike="noStrike" baseline="0" smtClean="0">
              <a:solidFill>
                <a:schemeClr val="dk1"/>
              </a:solidFill>
              <a:latin typeface="+mn-lt"/>
              <a:ea typeface="+mn-ea"/>
              <a:cs typeface="+mn-cs"/>
            </a:rPr>
            <a:t>	- Fecha límite de pedido: 20 días antes de inauguración del evento. Se aplicará un 20% extra sobre los pedidos recibidos fuera de plazo. </a:t>
          </a:r>
        </a:p>
        <a:p>
          <a:pPr rtl="0"/>
          <a:r>
            <a:rPr lang="ca-ES" sz="1050" b="0" i="1" u="none" strike="noStrike" baseline="0" smtClean="0">
              <a:solidFill>
                <a:schemeClr val="dk1"/>
              </a:solidFill>
              <a:latin typeface="+mn-lt"/>
              <a:ea typeface="+mn-ea"/>
              <a:cs typeface="+mn-cs"/>
            </a:rPr>
            <a:t>	- Las solicitudes in-situ deberan ser por un pedido mínimo de 30€ </a:t>
          </a:r>
        </a:p>
        <a:p>
          <a:pPr rtl="0"/>
          <a:r>
            <a:rPr lang="ca-ES" sz="1050" b="0" i="1" u="none" strike="noStrike" baseline="0" smtClean="0">
              <a:solidFill>
                <a:schemeClr val="dk1"/>
              </a:solidFill>
              <a:latin typeface="+mn-lt"/>
              <a:ea typeface="+mn-ea"/>
              <a:cs typeface="+mn-cs"/>
            </a:rPr>
            <a:t>	- La antelación mínima para el pedido</a:t>
          </a:r>
          <a:r>
            <a:rPr lang="ca-ES" sz="1050" b="1" i="1" u="none" strike="noStrike" baseline="0" smtClean="0">
              <a:solidFill>
                <a:schemeClr val="dk1"/>
              </a:solidFill>
              <a:latin typeface="+mn-lt"/>
              <a:ea typeface="+mn-ea"/>
              <a:cs typeface="+mn-cs"/>
            </a:rPr>
            <a:t> </a:t>
          </a:r>
          <a:r>
            <a:rPr lang="ca-ES" sz="1050" b="0" i="1" u="none" strike="noStrike" baseline="0" smtClean="0">
              <a:solidFill>
                <a:schemeClr val="dk1"/>
              </a:solidFill>
              <a:latin typeface="+mn-lt"/>
              <a:ea typeface="+mn-ea"/>
              <a:cs typeface="+mn-cs"/>
            </a:rPr>
            <a:t>in-situ deberá ser de:</a:t>
          </a:r>
        </a:p>
        <a:p>
          <a:pPr rtl="0"/>
          <a:r>
            <a:rPr lang="ca-ES" sz="1050" b="0" i="1" u="none" strike="noStrike" baseline="0" smtClean="0">
              <a:solidFill>
                <a:schemeClr val="dk1"/>
              </a:solidFill>
              <a:latin typeface="+mn-lt"/>
              <a:ea typeface="+mn-ea"/>
              <a:cs typeface="+mn-cs"/>
            </a:rPr>
            <a:t>     	                  - Bebidas: 2 horas de antelación</a:t>
          </a:r>
          <a:br>
            <a:rPr lang="ca-ES" sz="1050" b="0" i="1" u="none" strike="noStrike" baseline="0" smtClean="0">
              <a:solidFill>
                <a:schemeClr val="dk1"/>
              </a:solidFill>
              <a:latin typeface="+mn-lt"/>
              <a:ea typeface="+mn-ea"/>
              <a:cs typeface="+mn-cs"/>
            </a:rPr>
          </a:br>
          <a:r>
            <a:rPr lang="ca-ES" sz="1050" b="0" i="1" u="none" strike="noStrike" baseline="0" smtClean="0">
              <a:solidFill>
                <a:schemeClr val="dk1"/>
              </a:solidFill>
              <a:latin typeface="+mn-lt"/>
              <a:ea typeface="+mn-ea"/>
              <a:cs typeface="+mn-cs"/>
            </a:rPr>
            <a:t>                                                     - Comida fría, dulces, material complementario, servicio staff: Día anterior antes 16 h.   </a:t>
          </a:r>
          <a:br>
            <a:rPr lang="ca-ES" sz="1050" b="0" i="1" u="none" strike="noStrike" baseline="0" smtClean="0">
              <a:solidFill>
                <a:schemeClr val="dk1"/>
              </a:solidFill>
              <a:latin typeface="+mn-lt"/>
              <a:ea typeface="+mn-ea"/>
              <a:cs typeface="+mn-cs"/>
            </a:rPr>
          </a:br>
          <a:r>
            <a:rPr lang="ca-ES" sz="1050" b="0" i="1" u="none" strike="noStrike" baseline="0" smtClean="0">
              <a:solidFill>
                <a:schemeClr val="dk1"/>
              </a:solidFill>
              <a:latin typeface="+mn-lt"/>
              <a:ea typeface="+mn-ea"/>
              <a:cs typeface="+mn-cs"/>
            </a:rPr>
            <a:t>                                                     - Snack y pastas: 4 horas antelación</a:t>
          </a:r>
          <a:br>
            <a:rPr lang="ca-ES" sz="1050" b="0" i="1" u="none" strike="noStrike" baseline="0" smtClean="0">
              <a:solidFill>
                <a:schemeClr val="dk1"/>
              </a:solidFill>
              <a:latin typeface="+mn-lt"/>
              <a:ea typeface="+mn-ea"/>
              <a:cs typeface="+mn-cs"/>
            </a:rPr>
          </a:br>
          <a:r>
            <a:rPr lang="ca-ES" sz="1050" b="0" i="1" u="none" strike="noStrike" baseline="0" smtClean="0">
              <a:solidFill>
                <a:schemeClr val="dk1"/>
              </a:solidFill>
              <a:latin typeface="+mn-lt"/>
              <a:ea typeface="+mn-ea"/>
              <a:cs typeface="+mn-cs"/>
            </a:rPr>
            <a:t>                                                     - Servicios especiales: por favor consultar</a:t>
          </a:r>
        </a:p>
        <a:p>
          <a:pPr rtl="0"/>
          <a:r>
            <a:rPr lang="ca-ES" sz="1050" b="0" i="1" u="none" strike="noStrike" baseline="0" smtClean="0">
              <a:solidFill>
                <a:schemeClr val="dk1"/>
              </a:solidFill>
              <a:latin typeface="+mn-lt"/>
              <a:ea typeface="+mn-ea"/>
              <a:cs typeface="+mn-cs"/>
            </a:rPr>
            <a:t>	- Se deberá indicar una hora de entrega al hacer el pedido </a:t>
          </a:r>
        </a:p>
        <a:p>
          <a:pPr rtl="0"/>
          <a:r>
            <a:rPr lang="ca-ES" sz="1050" b="0" i="1" u="none" strike="noStrike" baseline="0" smtClean="0">
              <a:solidFill>
                <a:schemeClr val="dk1"/>
              </a:solidFill>
              <a:latin typeface="+mn-lt"/>
              <a:ea typeface="+mn-ea"/>
              <a:cs typeface="+mn-cs"/>
            </a:rPr>
            <a:t>	- La entrega se realizará en el intervalo de los 30 min anteriores a la hora indicada. </a:t>
          </a:r>
        </a:p>
        <a:p>
          <a:pPr rtl="0"/>
          <a:r>
            <a:rPr lang="ca-ES" sz="1050" b="0" i="1" u="none" strike="noStrike" baseline="0" smtClean="0">
              <a:solidFill>
                <a:schemeClr val="dk1"/>
              </a:solidFill>
              <a:latin typeface="+mn-lt"/>
              <a:ea typeface="+mn-ea"/>
              <a:cs typeface="+mn-cs"/>
            </a:rPr>
            <a:t>	- Es responsabilidad del cliente asegurarse que la persona autorizada para recibir pedidos se encuentre en el stand a la hora especificada de entrega</a:t>
          </a:r>
        </a:p>
        <a:p>
          <a:pPr rtl="0"/>
          <a:r>
            <a:rPr lang="ca-ES" sz="1050" b="0" i="1" u="none" strike="noStrike" baseline="0" smtClean="0">
              <a:solidFill>
                <a:schemeClr val="dk1"/>
              </a:solidFill>
              <a:latin typeface="+mn-lt"/>
              <a:ea typeface="+mn-ea"/>
              <a:cs typeface="+mn-cs"/>
            </a:rPr>
            <a:t>	- El menaje no está incluido </a:t>
          </a:r>
        </a:p>
        <a:p>
          <a:pPr rtl="0"/>
          <a:r>
            <a:rPr lang="ca-ES" sz="1050" b="0" i="1" u="none" strike="noStrike" baseline="0" smtClean="0">
              <a:solidFill>
                <a:schemeClr val="dk1"/>
              </a:solidFill>
              <a:latin typeface="+mn-lt"/>
              <a:ea typeface="+mn-ea"/>
              <a:cs typeface="+mn-cs"/>
            </a:rPr>
            <a:t>	- Tarifas válidas para el año 2015 en CCIB.</a:t>
          </a:r>
        </a:p>
        <a:p>
          <a:r>
            <a:rPr lang="ca-ES" sz="1200" b="1" i="1" u="sng">
              <a:solidFill>
                <a:schemeClr val="dk1"/>
              </a:solidFill>
              <a:effectLst/>
              <a:latin typeface="+mn-lt"/>
              <a:ea typeface="+mn-ea"/>
              <a:cs typeface="+mn-cs"/>
            </a:rPr>
            <a:t>Por favor indique el nombre de la persona autrizada</a:t>
          </a:r>
          <a:r>
            <a:rPr lang="ca-ES" sz="1200" b="1" i="1" u="sng" baseline="0">
              <a:solidFill>
                <a:schemeClr val="dk1"/>
              </a:solidFill>
              <a:effectLst/>
              <a:latin typeface="+mn-lt"/>
              <a:ea typeface="+mn-ea"/>
              <a:cs typeface="+mn-cs"/>
            </a:rPr>
            <a:t> a recoger sus pedidos:</a:t>
          </a:r>
          <a:endParaRPr lang="ca-ES" sz="1200" b="1" i="1" u="sng"/>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19050</xdr:colOff>
      <xdr:row>66</xdr:row>
      <xdr:rowOff>57150</xdr:rowOff>
    </xdr:from>
    <xdr:to>
      <xdr:col>2</xdr:col>
      <xdr:colOff>1895475</xdr:colOff>
      <xdr:row>69</xdr:row>
      <xdr:rowOff>9525</xdr:rowOff>
    </xdr:to>
    <xdr:sp macro="" textlink="">
      <xdr:nvSpPr>
        <xdr:cNvPr id="13" name="Rectangle 6"/>
        <xdr:cNvSpPr>
          <a:spLocks noChangeArrowheads="1"/>
        </xdr:cNvSpPr>
      </xdr:nvSpPr>
      <xdr:spPr bwMode="auto">
        <a:xfrm>
          <a:off x="1066800" y="13754100"/>
          <a:ext cx="2638425" cy="9810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s-ES" sz="1000" b="0" i="0" strike="noStrike">
              <a:solidFill>
                <a:srgbClr val="000000"/>
              </a:solidFill>
              <a:latin typeface="Arial"/>
              <a:cs typeface="Arial"/>
            </a:rPr>
            <a:t>Signature /</a:t>
          </a:r>
          <a:r>
            <a:rPr lang="es-ES" sz="1000" b="0" i="1" strike="noStrike">
              <a:solidFill>
                <a:srgbClr val="000000"/>
              </a:solidFill>
              <a:latin typeface="Arial"/>
              <a:cs typeface="Arial"/>
            </a:rPr>
            <a:t> Firma</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45</xdr:row>
      <xdr:rowOff>0</xdr:rowOff>
    </xdr:from>
    <xdr:to>
      <xdr:col>2</xdr:col>
      <xdr:colOff>1943100</xdr:colOff>
      <xdr:row>47</xdr:row>
      <xdr:rowOff>142875</xdr:rowOff>
    </xdr:to>
    <xdr:sp macro="" textlink="">
      <xdr:nvSpPr>
        <xdr:cNvPr id="5" name="Rectangle 4"/>
        <xdr:cNvSpPr>
          <a:spLocks noChangeArrowheads="1"/>
        </xdr:cNvSpPr>
      </xdr:nvSpPr>
      <xdr:spPr bwMode="auto">
        <a:xfrm>
          <a:off x="771525" y="10182225"/>
          <a:ext cx="1514475" cy="4667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s-ES" sz="1000" b="0" i="0" strike="noStrike">
              <a:solidFill>
                <a:srgbClr val="000000"/>
              </a:solidFill>
              <a:latin typeface="Arial"/>
              <a:cs typeface="Arial"/>
            </a:rPr>
            <a:t>Signature / </a:t>
          </a:r>
          <a:r>
            <a:rPr lang="es-ES" sz="1000" b="0" i="1" strike="noStrike">
              <a:solidFill>
                <a:srgbClr val="000000"/>
              </a:solidFill>
              <a:latin typeface="Arial"/>
              <a:cs typeface="Arial"/>
            </a:rPr>
            <a:t>Firma</a:t>
          </a:r>
        </a:p>
      </xdr:txBody>
    </xdr:sp>
    <xdr:clientData/>
  </xdr:twoCellAnchor>
  <xdr:twoCellAnchor>
    <xdr:from>
      <xdr:col>1</xdr:col>
      <xdr:colOff>9525</xdr:colOff>
      <xdr:row>45</xdr:row>
      <xdr:rowOff>0</xdr:rowOff>
    </xdr:from>
    <xdr:to>
      <xdr:col>2</xdr:col>
      <xdr:colOff>1943100</xdr:colOff>
      <xdr:row>47</xdr:row>
      <xdr:rowOff>142875</xdr:rowOff>
    </xdr:to>
    <xdr:sp macro="" textlink="">
      <xdr:nvSpPr>
        <xdr:cNvPr id="9" name="Rectangle 4"/>
        <xdr:cNvSpPr>
          <a:spLocks noChangeArrowheads="1"/>
        </xdr:cNvSpPr>
      </xdr:nvSpPr>
      <xdr:spPr bwMode="auto">
        <a:xfrm>
          <a:off x="1057275" y="11039475"/>
          <a:ext cx="2695575" cy="9810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s-ES" sz="1000" b="0" i="0" strike="noStrike">
              <a:solidFill>
                <a:srgbClr val="000000"/>
              </a:solidFill>
              <a:latin typeface="Arial"/>
              <a:cs typeface="Arial"/>
            </a:rPr>
            <a:t>Signature / </a:t>
          </a:r>
          <a:r>
            <a:rPr lang="es-ES" sz="1000" b="0" i="1" strike="noStrike">
              <a:solidFill>
                <a:srgbClr val="000000"/>
              </a:solidFill>
              <a:latin typeface="Arial"/>
              <a:cs typeface="Arial"/>
            </a:rPr>
            <a:t>Firma</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1</xdr:row>
      <xdr:rowOff>0</xdr:rowOff>
    </xdr:from>
    <xdr:to>
      <xdr:col>0</xdr:col>
      <xdr:colOff>1028700</xdr:colOff>
      <xdr:row>3</xdr:row>
      <xdr:rowOff>66675</xdr:rowOff>
    </xdr:to>
    <xdr:pic>
      <xdr:nvPicPr>
        <xdr:cNvPr id="3313" name="Picture 6" descr="logos_ccib_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61925"/>
          <a:ext cx="9906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47625</xdr:colOff>
      <xdr:row>55</xdr:row>
      <xdr:rowOff>238124</xdr:rowOff>
    </xdr:from>
    <xdr:to>
      <xdr:col>2</xdr:col>
      <xdr:colOff>1876425</xdr:colOff>
      <xdr:row>59</xdr:row>
      <xdr:rowOff>380999</xdr:rowOff>
    </xdr:to>
    <xdr:sp macro="" textlink="">
      <xdr:nvSpPr>
        <xdr:cNvPr id="8" name="Rectangle 4"/>
        <xdr:cNvSpPr>
          <a:spLocks noChangeArrowheads="1"/>
        </xdr:cNvSpPr>
      </xdr:nvSpPr>
      <xdr:spPr bwMode="auto">
        <a:xfrm>
          <a:off x="1095375" y="13430249"/>
          <a:ext cx="2590800" cy="11525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s-ES" sz="1000" b="0" i="0" strike="noStrike">
              <a:solidFill>
                <a:srgbClr val="000000"/>
              </a:solidFill>
              <a:latin typeface="Arial"/>
              <a:cs typeface="Arial"/>
            </a:rPr>
            <a:t>Signature / </a:t>
          </a:r>
          <a:r>
            <a:rPr lang="es-ES" sz="1000" b="0" i="1" strike="noStrike">
              <a:solidFill>
                <a:srgbClr val="000000"/>
              </a:solidFill>
              <a:latin typeface="Arial"/>
              <a:cs typeface="Arial"/>
            </a:rPr>
            <a:t>Firma</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9525</xdr:colOff>
      <xdr:row>10</xdr:row>
      <xdr:rowOff>228600</xdr:rowOff>
    </xdr:from>
    <xdr:to>
      <xdr:col>2</xdr:col>
      <xdr:colOff>1838325</xdr:colOff>
      <xdr:row>13</xdr:row>
      <xdr:rowOff>161925</xdr:rowOff>
    </xdr:to>
    <xdr:sp macro="" textlink="">
      <xdr:nvSpPr>
        <xdr:cNvPr id="8" name="Rectangle 3"/>
        <xdr:cNvSpPr>
          <a:spLocks noChangeArrowheads="1"/>
        </xdr:cNvSpPr>
      </xdr:nvSpPr>
      <xdr:spPr bwMode="auto">
        <a:xfrm>
          <a:off x="1057275" y="11668125"/>
          <a:ext cx="2590800" cy="923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s-ES" sz="1000" b="0" i="0" strike="noStrike">
              <a:solidFill>
                <a:srgbClr val="000000"/>
              </a:solidFill>
              <a:latin typeface="Arial"/>
              <a:cs typeface="Arial"/>
            </a:rPr>
            <a:t>Signature / </a:t>
          </a:r>
          <a:r>
            <a:rPr lang="es-ES" sz="1000" b="0" i="1" strike="noStrike">
              <a:solidFill>
                <a:srgbClr val="000000"/>
              </a:solidFill>
              <a:latin typeface="Arial"/>
              <a:cs typeface="Arial"/>
            </a:rPr>
            <a:t>Firma</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428625</xdr:colOff>
      <xdr:row>4</xdr:row>
      <xdr:rowOff>152400</xdr:rowOff>
    </xdr:from>
    <xdr:to>
      <xdr:col>12</xdr:col>
      <xdr:colOff>161925</xdr:colOff>
      <xdr:row>19</xdr:row>
      <xdr:rowOff>142875</xdr:rowOff>
    </xdr:to>
    <xdr:sp macro="" textlink="">
      <xdr:nvSpPr>
        <xdr:cNvPr id="41054" name="Text Box 5"/>
        <xdr:cNvSpPr txBox="1">
          <a:spLocks noChangeArrowheads="1"/>
        </xdr:cNvSpPr>
      </xdr:nvSpPr>
      <xdr:spPr bwMode="auto">
        <a:xfrm>
          <a:off x="5753100" y="828675"/>
          <a:ext cx="4457700" cy="24193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0" anchor="t"/>
        <a:lstStyle/>
        <a:p>
          <a:pPr algn="just" rtl="0">
            <a:defRPr sz="1000"/>
          </a:pPr>
          <a:r>
            <a:rPr lang="es-ES" sz="1100" b="1" i="1" u="none" strike="noStrike" baseline="0">
              <a:solidFill>
                <a:srgbClr val="000000"/>
              </a:solidFill>
              <a:latin typeface="Verdana"/>
              <a:ea typeface="Verdana"/>
              <a:cs typeface="Verdana"/>
            </a:rPr>
            <a:t>Como dibujar el plano de planta de su stand:</a:t>
          </a:r>
        </a:p>
        <a:p>
          <a:pPr algn="just" rtl="0">
            <a:defRPr sz="1000"/>
          </a:pPr>
          <a:endParaRPr lang="es-ES" sz="1000" b="1" i="1" u="none" strike="noStrike" baseline="0">
            <a:solidFill>
              <a:srgbClr val="000000"/>
            </a:solidFill>
            <a:latin typeface="Verdana"/>
            <a:ea typeface="Verdana"/>
            <a:cs typeface="Verdana"/>
          </a:endParaRPr>
        </a:p>
        <a:p>
          <a:pPr algn="just" rtl="0">
            <a:defRPr sz="1000"/>
          </a:pPr>
          <a:r>
            <a:rPr lang="es-ES" sz="1000" b="1" i="1" u="none" strike="noStrike" baseline="0">
              <a:solidFill>
                <a:srgbClr val="000000"/>
              </a:solidFill>
              <a:latin typeface="Verdana"/>
              <a:ea typeface="Verdana"/>
              <a:cs typeface="Verdana"/>
            </a:rPr>
            <a:t>- </a:t>
          </a:r>
          <a:r>
            <a:rPr lang="es-ES" sz="1000" b="0" i="1" u="none" strike="noStrike" baseline="0">
              <a:solidFill>
                <a:srgbClr val="000000"/>
              </a:solidFill>
              <a:latin typeface="Verdana"/>
              <a:ea typeface="Verdana"/>
              <a:cs typeface="Verdana"/>
            </a:rPr>
            <a:t>Dibuje las paredes utilizando un cuadrado por cada metro. La/s fachada/s o entrada/s del stand márquela/s con una línea discontinua.</a:t>
          </a:r>
        </a:p>
        <a:p>
          <a:pPr algn="just" rtl="0">
            <a:defRPr sz="1000"/>
          </a:pPr>
          <a:endParaRPr lang="es-ES" sz="1000" b="0" i="1" u="none" strike="noStrike" baseline="0">
            <a:solidFill>
              <a:srgbClr val="000000"/>
            </a:solidFill>
            <a:latin typeface="Verdana"/>
            <a:ea typeface="Verdana"/>
            <a:cs typeface="Verdana"/>
          </a:endParaRPr>
        </a:p>
        <a:p>
          <a:pPr algn="just" rtl="0">
            <a:defRPr sz="1000"/>
          </a:pPr>
          <a:r>
            <a:rPr lang="es-ES" sz="1000" b="0" i="1" u="none" strike="noStrike" baseline="0">
              <a:solidFill>
                <a:srgbClr val="000000"/>
              </a:solidFill>
              <a:latin typeface="Verdana"/>
              <a:ea typeface="Verdana"/>
              <a:cs typeface="Verdana"/>
            </a:rPr>
            <a:t>- Dibuje los complementos necesarios según la simbología. En los estantes marcar la altura deseada, así como la orientación de la puerta.</a:t>
          </a:r>
        </a:p>
        <a:p>
          <a:pPr algn="just" rtl="0">
            <a:defRPr sz="1000"/>
          </a:pPr>
          <a:endParaRPr lang="es-ES" sz="1000" b="0" i="1" u="none" strike="noStrike" baseline="0">
            <a:solidFill>
              <a:srgbClr val="000000"/>
            </a:solidFill>
            <a:latin typeface="Verdana"/>
            <a:ea typeface="Verdana"/>
            <a:cs typeface="Verdana"/>
          </a:endParaRPr>
        </a:p>
        <a:p>
          <a:pPr algn="just" rtl="0">
            <a:defRPr sz="1000"/>
          </a:pPr>
          <a:r>
            <a:rPr lang="es-ES" sz="1000" b="0" i="1" u="none" strike="noStrike" baseline="0">
              <a:solidFill>
                <a:srgbClr val="000000"/>
              </a:solidFill>
              <a:latin typeface="Verdana"/>
              <a:ea typeface="Verdana"/>
              <a:cs typeface="Verdana"/>
            </a:rPr>
            <a:t>- Dibuje la situación de los servicios eléctricos.</a:t>
          </a:r>
        </a:p>
        <a:p>
          <a:pPr algn="just" rtl="0">
            <a:defRPr sz="1000"/>
          </a:pPr>
          <a:endParaRPr lang="es-ES" sz="1000" b="0" i="1" u="none" strike="noStrike" baseline="0">
            <a:solidFill>
              <a:srgbClr val="000000"/>
            </a:solidFill>
            <a:latin typeface="Verdana"/>
            <a:ea typeface="Verdana"/>
            <a:cs typeface="Verdana"/>
          </a:endParaRPr>
        </a:p>
        <a:p>
          <a:pPr algn="just" rtl="0">
            <a:defRPr sz="1000"/>
          </a:pPr>
          <a:r>
            <a:rPr lang="es-ES" sz="1000" b="0" i="1" u="none" strike="noStrike" baseline="0">
              <a:solidFill>
                <a:srgbClr val="000000"/>
              </a:solidFill>
              <a:latin typeface="Verdana"/>
              <a:ea typeface="Verdana"/>
              <a:cs typeface="Verdana"/>
            </a:rPr>
            <a:t>- Envíe el plano junto con la solicitud y el pago correspondiente.</a:t>
          </a:r>
        </a:p>
      </xdr:txBody>
    </xdr:sp>
    <xdr:clientData/>
  </xdr:twoCellAnchor>
  <xdr:twoCellAnchor editAs="oneCell">
    <xdr:from>
      <xdr:col>6</xdr:col>
      <xdr:colOff>600075</xdr:colOff>
      <xdr:row>52</xdr:row>
      <xdr:rowOff>76200</xdr:rowOff>
    </xdr:from>
    <xdr:to>
      <xdr:col>9</xdr:col>
      <xdr:colOff>381000</xdr:colOff>
      <xdr:row>65</xdr:row>
      <xdr:rowOff>57150</xdr:rowOff>
    </xdr:to>
    <xdr:pic>
      <xdr:nvPicPr>
        <xdr:cNvPr id="89055" name="Picture 7" descr="Ejempl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3561" b="28767"/>
        <a:stretch>
          <a:fillRect/>
        </a:stretch>
      </xdr:blipFill>
      <xdr:spPr bwMode="auto">
        <a:xfrm>
          <a:off x="5924550" y="8686800"/>
          <a:ext cx="2066925" cy="208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29</xdr:row>
      <xdr:rowOff>104775</xdr:rowOff>
    </xdr:from>
    <xdr:to>
      <xdr:col>5</xdr:col>
      <xdr:colOff>533400</xdr:colOff>
      <xdr:row>54</xdr:row>
      <xdr:rowOff>123825</xdr:rowOff>
    </xdr:to>
    <xdr:pic>
      <xdr:nvPicPr>
        <xdr:cNvPr id="89056" name="Picture 9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 y="4838700"/>
          <a:ext cx="4219575" cy="42195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28575</xdr:colOff>
      <xdr:row>5</xdr:row>
      <xdr:rowOff>38100</xdr:rowOff>
    </xdr:from>
    <xdr:to>
      <xdr:col>5</xdr:col>
      <xdr:colOff>76200</xdr:colOff>
      <xdr:row>20</xdr:row>
      <xdr:rowOff>66675</xdr:rowOff>
    </xdr:to>
    <xdr:sp macro="" textlink="">
      <xdr:nvSpPr>
        <xdr:cNvPr id="7" name="Text Box 3"/>
        <xdr:cNvSpPr txBox="1">
          <a:spLocks noChangeArrowheads="1"/>
        </xdr:cNvSpPr>
      </xdr:nvSpPr>
      <xdr:spPr bwMode="auto">
        <a:xfrm>
          <a:off x="828675" y="2257425"/>
          <a:ext cx="3810000" cy="2447925"/>
        </a:xfrm>
        <a:prstGeom prst="rect">
          <a:avLst/>
        </a:prstGeom>
        <a:solidFill>
          <a:srgbClr val="FFFFFF"/>
        </a:solidFill>
        <a:ln w="9525">
          <a:noFill/>
          <a:miter lim="800000"/>
          <a:headEnd/>
          <a:tailEnd/>
        </a:ln>
      </xdr:spPr>
      <xdr:txBody>
        <a:bodyPr vertOverflow="clip" wrap="square" lIns="36576" tIns="22860" rIns="36576" bIns="0" anchor="t" upright="1"/>
        <a:lstStyle/>
        <a:p>
          <a:pPr algn="just" rtl="0">
            <a:defRPr sz="1000"/>
          </a:pPr>
          <a:r>
            <a:rPr lang="es-ES" sz="1100" b="1" i="0" strike="noStrike">
              <a:solidFill>
                <a:srgbClr val="000000"/>
              </a:solidFill>
              <a:latin typeface="Verdana"/>
            </a:rPr>
            <a:t>How to draw the floor plan of your stand:</a:t>
          </a:r>
          <a:endParaRPr lang="es-ES" sz="1000" b="1" i="0" strike="noStrike">
            <a:solidFill>
              <a:srgbClr val="000000"/>
            </a:solidFill>
            <a:latin typeface="Verdana"/>
          </a:endParaRPr>
        </a:p>
        <a:p>
          <a:pPr algn="just" rtl="0">
            <a:defRPr sz="1000"/>
          </a:pPr>
          <a:endParaRPr lang="es-ES" sz="1000" b="0" i="0" strike="noStrike">
            <a:solidFill>
              <a:srgbClr val="000000"/>
            </a:solidFill>
            <a:latin typeface="Verdana"/>
          </a:endParaRPr>
        </a:p>
        <a:p>
          <a:pPr algn="just" rtl="0">
            <a:defRPr sz="1000"/>
          </a:pPr>
          <a:r>
            <a:rPr lang="es-ES" sz="1000" b="0" i="0" strike="noStrike">
              <a:solidFill>
                <a:srgbClr val="000000"/>
              </a:solidFill>
              <a:latin typeface="Verdana"/>
            </a:rPr>
            <a:t>- Draw the walls using a square for each metre. Indicate the façade(s) or entrance(s) of the stand with a dotted line.</a:t>
          </a:r>
        </a:p>
        <a:p>
          <a:pPr algn="just" rtl="0">
            <a:defRPr sz="1000"/>
          </a:pPr>
          <a:endParaRPr lang="es-ES" sz="1000" b="0" i="0" strike="noStrike">
            <a:solidFill>
              <a:srgbClr val="000000"/>
            </a:solidFill>
            <a:latin typeface="Verdana"/>
          </a:endParaRPr>
        </a:p>
        <a:p>
          <a:pPr algn="just" rtl="0">
            <a:defRPr sz="1000"/>
          </a:pPr>
          <a:r>
            <a:rPr lang="es-ES" sz="1000" b="0" i="0" strike="noStrike">
              <a:solidFill>
                <a:srgbClr val="000000"/>
              </a:solidFill>
              <a:latin typeface="Verdana"/>
            </a:rPr>
            <a:t>- Draw the required fittings according to the legend. Indicate the height of the shelves and which way the door opens.</a:t>
          </a:r>
        </a:p>
        <a:p>
          <a:pPr algn="just" rtl="0">
            <a:defRPr sz="1000"/>
          </a:pPr>
          <a:endParaRPr lang="es-ES" sz="1000" b="0" i="0" strike="noStrike">
            <a:solidFill>
              <a:srgbClr val="000000"/>
            </a:solidFill>
            <a:latin typeface="Verdana"/>
          </a:endParaRPr>
        </a:p>
        <a:p>
          <a:pPr algn="just" rtl="0">
            <a:defRPr sz="1000"/>
          </a:pPr>
          <a:r>
            <a:rPr lang="es-ES" sz="1000" b="0" i="0" strike="noStrike">
              <a:solidFill>
                <a:srgbClr val="000000"/>
              </a:solidFill>
              <a:latin typeface="Verdana"/>
            </a:rPr>
            <a:t>- Draw the location of the electrical installations.</a:t>
          </a:r>
        </a:p>
        <a:p>
          <a:pPr algn="just" rtl="0">
            <a:defRPr sz="1000"/>
          </a:pPr>
          <a:endParaRPr lang="es-ES" sz="1000" b="0" i="0" strike="noStrike">
            <a:solidFill>
              <a:srgbClr val="000000"/>
            </a:solidFill>
            <a:latin typeface="Verdana"/>
          </a:endParaRPr>
        </a:p>
        <a:p>
          <a:pPr algn="just" rtl="0">
            <a:defRPr sz="1000"/>
          </a:pPr>
          <a:r>
            <a:rPr lang="es-ES" sz="1000" b="0" i="0" strike="noStrike">
              <a:solidFill>
                <a:srgbClr val="000000"/>
              </a:solidFill>
              <a:latin typeface="Verdana"/>
            </a:rPr>
            <a:t>- Send the plan together with the request form and payment.</a:t>
          </a:r>
        </a:p>
      </xdr:txBody>
    </xdr:sp>
    <xdr:clientData/>
  </xdr:twoCellAnchor>
  <xdr:twoCellAnchor>
    <xdr:from>
      <xdr:col>6</xdr:col>
      <xdr:colOff>0</xdr:colOff>
      <xdr:row>26</xdr:row>
      <xdr:rowOff>19050</xdr:rowOff>
    </xdr:from>
    <xdr:to>
      <xdr:col>7</xdr:col>
      <xdr:colOff>0</xdr:colOff>
      <xdr:row>27</xdr:row>
      <xdr:rowOff>0</xdr:rowOff>
    </xdr:to>
    <xdr:pic>
      <xdr:nvPicPr>
        <xdr:cNvPr id="89058" name="Picture 6" descr="simbologi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5670" t="15117" r="49818" b="82332"/>
        <a:stretch>
          <a:fillRect/>
        </a:stretch>
      </xdr:blipFill>
      <xdr:spPr bwMode="auto">
        <a:xfrm>
          <a:off x="5324475" y="4238625"/>
          <a:ext cx="9620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xdr:colOff>
      <xdr:row>27</xdr:row>
      <xdr:rowOff>19050</xdr:rowOff>
    </xdr:from>
    <xdr:to>
      <xdr:col>7</xdr:col>
      <xdr:colOff>57150</xdr:colOff>
      <xdr:row>28</xdr:row>
      <xdr:rowOff>28575</xdr:rowOff>
    </xdr:to>
    <xdr:pic>
      <xdr:nvPicPr>
        <xdr:cNvPr id="89059" name="Picture 6" descr="simbologi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5670" t="18858" r="49597" b="78081"/>
        <a:stretch>
          <a:fillRect/>
        </a:stretch>
      </xdr:blipFill>
      <xdr:spPr bwMode="auto">
        <a:xfrm>
          <a:off x="5334000" y="4410075"/>
          <a:ext cx="10096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25</xdr:row>
      <xdr:rowOff>38100</xdr:rowOff>
    </xdr:from>
    <xdr:to>
      <xdr:col>7</xdr:col>
      <xdr:colOff>133350</xdr:colOff>
      <xdr:row>26</xdr:row>
      <xdr:rowOff>0</xdr:rowOff>
    </xdr:to>
    <xdr:pic>
      <xdr:nvPicPr>
        <xdr:cNvPr id="89060" name="Picture 6" descr="simbologi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5670" t="11887" r="49194" b="85733"/>
        <a:stretch>
          <a:fillRect/>
        </a:stretch>
      </xdr:blipFill>
      <xdr:spPr bwMode="auto">
        <a:xfrm>
          <a:off x="5324475" y="4086225"/>
          <a:ext cx="109537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xdr:colOff>
      <xdr:row>27</xdr:row>
      <xdr:rowOff>152400</xdr:rowOff>
    </xdr:from>
    <xdr:to>
      <xdr:col>7</xdr:col>
      <xdr:colOff>152400</xdr:colOff>
      <xdr:row>29</xdr:row>
      <xdr:rowOff>66675</xdr:rowOff>
    </xdr:to>
    <xdr:pic>
      <xdr:nvPicPr>
        <xdr:cNvPr id="89061" name="Picture 6" descr="simbologi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5670" t="21748" r="49194" b="73660"/>
        <a:stretch>
          <a:fillRect/>
        </a:stretch>
      </xdr:blipFill>
      <xdr:spPr bwMode="auto">
        <a:xfrm>
          <a:off x="5343525" y="4543425"/>
          <a:ext cx="10953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714375</xdr:colOff>
      <xdr:row>28</xdr:row>
      <xdr:rowOff>161925</xdr:rowOff>
    </xdr:from>
    <xdr:to>
      <xdr:col>7</xdr:col>
      <xdr:colOff>38100</xdr:colOff>
      <xdr:row>30</xdr:row>
      <xdr:rowOff>19050</xdr:rowOff>
    </xdr:to>
    <xdr:pic>
      <xdr:nvPicPr>
        <xdr:cNvPr id="89062" name="Picture 6" descr="simbologi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5670" t="24980" r="49417" b="71449"/>
        <a:stretch>
          <a:fillRect/>
        </a:stretch>
      </xdr:blipFill>
      <xdr:spPr bwMode="auto">
        <a:xfrm>
          <a:off x="5276850" y="4724400"/>
          <a:ext cx="10477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733425</xdr:colOff>
      <xdr:row>30</xdr:row>
      <xdr:rowOff>0</xdr:rowOff>
    </xdr:from>
    <xdr:to>
      <xdr:col>6</xdr:col>
      <xdr:colOff>885825</xdr:colOff>
      <xdr:row>31</xdr:row>
      <xdr:rowOff>0</xdr:rowOff>
    </xdr:to>
    <xdr:pic>
      <xdr:nvPicPr>
        <xdr:cNvPr id="89063" name="Picture 6" descr="simbologi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5670" t="28210" r="50043" b="68729"/>
        <a:stretch>
          <a:fillRect/>
        </a:stretch>
      </xdr:blipFill>
      <xdr:spPr bwMode="auto">
        <a:xfrm>
          <a:off x="5295900" y="4905375"/>
          <a:ext cx="9144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733425</xdr:colOff>
      <xdr:row>31</xdr:row>
      <xdr:rowOff>28575</xdr:rowOff>
    </xdr:from>
    <xdr:to>
      <xdr:col>7</xdr:col>
      <xdr:colOff>161925</xdr:colOff>
      <xdr:row>32</xdr:row>
      <xdr:rowOff>9525</xdr:rowOff>
    </xdr:to>
    <xdr:pic>
      <xdr:nvPicPr>
        <xdr:cNvPr id="89064" name="Picture 6" descr="simbologi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5670" t="31271" r="48927" b="66008"/>
        <a:stretch>
          <a:fillRect/>
        </a:stretch>
      </xdr:blipFill>
      <xdr:spPr bwMode="auto">
        <a:xfrm>
          <a:off x="5295900" y="5105400"/>
          <a:ext cx="11525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733425</xdr:colOff>
      <xdr:row>31</xdr:row>
      <xdr:rowOff>161925</xdr:rowOff>
    </xdr:from>
    <xdr:to>
      <xdr:col>7</xdr:col>
      <xdr:colOff>66675</xdr:colOff>
      <xdr:row>33</xdr:row>
      <xdr:rowOff>28575</xdr:rowOff>
    </xdr:to>
    <xdr:pic>
      <xdr:nvPicPr>
        <xdr:cNvPr id="89065" name="Picture 6" descr="simbologi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5670" t="33482" r="49373" b="62776"/>
        <a:stretch>
          <a:fillRect/>
        </a:stretch>
      </xdr:blipFill>
      <xdr:spPr bwMode="auto">
        <a:xfrm>
          <a:off x="5295900" y="5238750"/>
          <a:ext cx="10572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723900</xdr:colOff>
      <xdr:row>32</xdr:row>
      <xdr:rowOff>161925</xdr:rowOff>
    </xdr:from>
    <xdr:to>
      <xdr:col>7</xdr:col>
      <xdr:colOff>114300</xdr:colOff>
      <xdr:row>34</xdr:row>
      <xdr:rowOff>19050</xdr:rowOff>
    </xdr:to>
    <xdr:pic>
      <xdr:nvPicPr>
        <xdr:cNvPr id="89066" name="Picture 6" descr="simbologi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5670" t="37053" r="49104" b="59377"/>
        <a:stretch>
          <a:fillRect/>
        </a:stretch>
      </xdr:blipFill>
      <xdr:spPr bwMode="auto">
        <a:xfrm>
          <a:off x="5286375" y="5410200"/>
          <a:ext cx="11144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723900</xdr:colOff>
      <xdr:row>34</xdr:row>
      <xdr:rowOff>0</xdr:rowOff>
    </xdr:from>
    <xdr:to>
      <xdr:col>7</xdr:col>
      <xdr:colOff>76200</xdr:colOff>
      <xdr:row>35</xdr:row>
      <xdr:rowOff>9525</xdr:rowOff>
    </xdr:to>
    <xdr:pic>
      <xdr:nvPicPr>
        <xdr:cNvPr id="89067" name="Picture 6" descr="simbologi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5670" t="40283" r="49284" b="56487"/>
        <a:stretch>
          <a:fillRect/>
        </a:stretch>
      </xdr:blipFill>
      <xdr:spPr bwMode="auto">
        <a:xfrm>
          <a:off x="5286375" y="5591175"/>
          <a:ext cx="1076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733425</xdr:colOff>
      <xdr:row>34</xdr:row>
      <xdr:rowOff>142875</xdr:rowOff>
    </xdr:from>
    <xdr:to>
      <xdr:col>7</xdr:col>
      <xdr:colOff>19050</xdr:colOff>
      <xdr:row>36</xdr:row>
      <xdr:rowOff>9525</xdr:rowOff>
    </xdr:to>
    <xdr:pic>
      <xdr:nvPicPr>
        <xdr:cNvPr id="89068" name="Picture 6" descr="simbologi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5670" t="43004" r="49596" b="53255"/>
        <a:stretch>
          <a:fillRect/>
        </a:stretch>
      </xdr:blipFill>
      <xdr:spPr bwMode="auto">
        <a:xfrm>
          <a:off x="5295900" y="5734050"/>
          <a:ext cx="10096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723900</xdr:colOff>
      <xdr:row>36</xdr:row>
      <xdr:rowOff>0</xdr:rowOff>
    </xdr:from>
    <xdr:to>
      <xdr:col>7</xdr:col>
      <xdr:colOff>28575</xdr:colOff>
      <xdr:row>37</xdr:row>
      <xdr:rowOff>47625</xdr:rowOff>
    </xdr:to>
    <xdr:pic>
      <xdr:nvPicPr>
        <xdr:cNvPr id="89069" name="Picture 6" descr="simbologi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5670" t="46405" r="49507" b="49684"/>
        <a:stretch>
          <a:fillRect/>
        </a:stretch>
      </xdr:blipFill>
      <xdr:spPr bwMode="auto">
        <a:xfrm>
          <a:off x="5286375" y="5934075"/>
          <a:ext cx="10287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37</xdr:row>
      <xdr:rowOff>28575</xdr:rowOff>
    </xdr:from>
    <xdr:to>
      <xdr:col>7</xdr:col>
      <xdr:colOff>142875</xdr:colOff>
      <xdr:row>38</xdr:row>
      <xdr:rowOff>0</xdr:rowOff>
    </xdr:to>
    <xdr:pic>
      <xdr:nvPicPr>
        <xdr:cNvPr id="89070" name="Picture 6" descr="simbologi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5670" t="50487" r="49329" b="46962"/>
        <a:stretch>
          <a:fillRect/>
        </a:stretch>
      </xdr:blipFill>
      <xdr:spPr bwMode="auto">
        <a:xfrm>
          <a:off x="5362575" y="6134100"/>
          <a:ext cx="1066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714375</xdr:colOff>
      <xdr:row>37</xdr:row>
      <xdr:rowOff>133350</xdr:rowOff>
    </xdr:from>
    <xdr:to>
      <xdr:col>7</xdr:col>
      <xdr:colOff>76200</xdr:colOff>
      <xdr:row>39</xdr:row>
      <xdr:rowOff>57150</xdr:rowOff>
    </xdr:to>
    <xdr:pic>
      <xdr:nvPicPr>
        <xdr:cNvPr id="89071" name="Picture 6" descr="simbologi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5670" t="52696" r="49149" b="41013"/>
        <a:stretch>
          <a:fillRect/>
        </a:stretch>
      </xdr:blipFill>
      <xdr:spPr bwMode="auto">
        <a:xfrm>
          <a:off x="5276850" y="6238875"/>
          <a:ext cx="1085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xdr:colOff>
      <xdr:row>39</xdr:row>
      <xdr:rowOff>0</xdr:rowOff>
    </xdr:from>
    <xdr:to>
      <xdr:col>6</xdr:col>
      <xdr:colOff>885825</xdr:colOff>
      <xdr:row>40</xdr:row>
      <xdr:rowOff>47625</xdr:rowOff>
    </xdr:to>
    <xdr:pic>
      <xdr:nvPicPr>
        <xdr:cNvPr id="89072" name="Picture 6" descr="simbologi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5670" t="58649" r="49417" b="37440"/>
        <a:stretch>
          <a:fillRect/>
        </a:stretch>
      </xdr:blipFill>
      <xdr:spPr bwMode="auto">
        <a:xfrm>
          <a:off x="5343525" y="6448425"/>
          <a:ext cx="866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xdr:colOff>
      <xdr:row>39</xdr:row>
      <xdr:rowOff>161925</xdr:rowOff>
    </xdr:from>
    <xdr:to>
      <xdr:col>7</xdr:col>
      <xdr:colOff>0</xdr:colOff>
      <xdr:row>41</xdr:row>
      <xdr:rowOff>95250</xdr:rowOff>
    </xdr:to>
    <xdr:pic>
      <xdr:nvPicPr>
        <xdr:cNvPr id="89073" name="Picture 6" descr="simbologi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5670" t="62219" r="49104" b="32849"/>
        <a:stretch>
          <a:fillRect/>
        </a:stretch>
      </xdr:blipFill>
      <xdr:spPr bwMode="auto">
        <a:xfrm>
          <a:off x="5334000" y="6610350"/>
          <a:ext cx="952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40</xdr:row>
      <xdr:rowOff>152400</xdr:rowOff>
    </xdr:from>
    <xdr:to>
      <xdr:col>6</xdr:col>
      <xdr:colOff>952500</xdr:colOff>
      <xdr:row>41</xdr:row>
      <xdr:rowOff>152400</xdr:rowOff>
    </xdr:to>
    <xdr:pic>
      <xdr:nvPicPr>
        <xdr:cNvPr id="89074" name="Picture 6" descr="simbologia"/>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5670" t="68001" r="49104" b="28598"/>
        <a:stretch>
          <a:fillRect/>
        </a:stretch>
      </xdr:blipFill>
      <xdr:spPr bwMode="auto">
        <a:xfrm>
          <a:off x="5324475" y="6772275"/>
          <a:ext cx="9525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752475</xdr:colOff>
      <xdr:row>42</xdr:row>
      <xdr:rowOff>0</xdr:rowOff>
    </xdr:from>
    <xdr:to>
      <xdr:col>6</xdr:col>
      <xdr:colOff>876300</xdr:colOff>
      <xdr:row>43</xdr:row>
      <xdr:rowOff>28575</xdr:rowOff>
    </xdr:to>
    <xdr:pic>
      <xdr:nvPicPr>
        <xdr:cNvPr id="89075" name="Picture 6" descr="simbologia"/>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5670" t="71231" r="49551" b="25539"/>
        <a:stretch>
          <a:fillRect/>
        </a:stretch>
      </xdr:blipFill>
      <xdr:spPr bwMode="auto">
        <a:xfrm>
          <a:off x="5314950" y="6962775"/>
          <a:ext cx="885825" cy="2000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47625</xdr:colOff>
      <xdr:row>43</xdr:row>
      <xdr:rowOff>9525</xdr:rowOff>
    </xdr:from>
    <xdr:to>
      <xdr:col>6</xdr:col>
      <xdr:colOff>942975</xdr:colOff>
      <xdr:row>44</xdr:row>
      <xdr:rowOff>9525</xdr:rowOff>
    </xdr:to>
    <xdr:pic>
      <xdr:nvPicPr>
        <xdr:cNvPr id="89076" name="Picture 6" descr="simbologia"/>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5670" t="74463" r="49060" b="22476"/>
        <a:stretch>
          <a:fillRect/>
        </a:stretch>
      </xdr:blipFill>
      <xdr:spPr bwMode="auto">
        <a:xfrm>
          <a:off x="5372100" y="7143750"/>
          <a:ext cx="8953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44</xdr:row>
      <xdr:rowOff>28575</xdr:rowOff>
    </xdr:from>
    <xdr:to>
      <xdr:col>6</xdr:col>
      <xdr:colOff>790575</xdr:colOff>
      <xdr:row>45</xdr:row>
      <xdr:rowOff>9525</xdr:rowOff>
    </xdr:to>
    <xdr:pic>
      <xdr:nvPicPr>
        <xdr:cNvPr id="89077" name="Picture 6" descr="simbologi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6564" t="50146" r="51248" b="47131"/>
        <a:stretch>
          <a:fillRect/>
        </a:stretch>
      </xdr:blipFill>
      <xdr:spPr bwMode="auto">
        <a:xfrm>
          <a:off x="5648325" y="7334250"/>
          <a:ext cx="4667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666750</xdr:colOff>
      <xdr:row>0</xdr:row>
      <xdr:rowOff>85725</xdr:rowOff>
    </xdr:from>
    <xdr:to>
      <xdr:col>2</xdr:col>
      <xdr:colOff>895350</xdr:colOff>
      <xdr:row>1</xdr:row>
      <xdr:rowOff>342900</xdr:rowOff>
    </xdr:to>
    <xdr:pic>
      <xdr:nvPicPr>
        <xdr:cNvPr id="2" name="Picture 2" descr="logos_ccib_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1050" y="85725"/>
          <a:ext cx="9906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34</xdr:row>
      <xdr:rowOff>219075</xdr:rowOff>
    </xdr:from>
    <xdr:to>
      <xdr:col>3</xdr:col>
      <xdr:colOff>1095375</xdr:colOff>
      <xdr:row>36</xdr:row>
      <xdr:rowOff>0</xdr:rowOff>
    </xdr:to>
    <xdr:sp macro="" textlink="">
      <xdr:nvSpPr>
        <xdr:cNvPr id="3" name="Rectangle 3"/>
        <xdr:cNvSpPr>
          <a:spLocks noChangeArrowheads="1"/>
        </xdr:cNvSpPr>
      </xdr:nvSpPr>
      <xdr:spPr bwMode="auto">
        <a:xfrm>
          <a:off x="161925" y="11134725"/>
          <a:ext cx="2733675" cy="952500"/>
        </a:xfrm>
        <a:prstGeom prst="rect">
          <a:avLst/>
        </a:prstGeom>
        <a:solidFill>
          <a:srgbClr val="FFFFFF"/>
        </a:solidFill>
        <a:ln w="12700">
          <a:solidFill>
            <a:srgbClr val="000000"/>
          </a:solidFill>
          <a:miter lim="800000"/>
          <a:headEnd/>
          <a:tailEnd/>
        </a:ln>
      </xdr:spPr>
      <xdr:txBody>
        <a:bodyPr vertOverflow="clip" wrap="square" lIns="27432" tIns="22860" rIns="27432" bIns="0" anchor="t" upright="1"/>
        <a:lstStyle/>
        <a:p>
          <a:pPr algn="ctr" rtl="0">
            <a:defRPr sz="1000"/>
          </a:pPr>
          <a:r>
            <a:rPr lang="es-ES" sz="1000" b="0" i="0" strike="noStrike">
              <a:solidFill>
                <a:srgbClr val="000000"/>
              </a:solidFill>
              <a:latin typeface="Arial"/>
              <a:cs typeface="Arial"/>
            </a:rPr>
            <a:t>Signature / </a:t>
          </a:r>
          <a:r>
            <a:rPr lang="es-ES" sz="1000" b="0" i="1" strike="noStrike">
              <a:solidFill>
                <a:srgbClr val="000000"/>
              </a:solidFill>
              <a:latin typeface="Arial"/>
              <a:cs typeface="Arial"/>
            </a:rPr>
            <a:t>Firma</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40821</xdr:colOff>
      <xdr:row>45</xdr:row>
      <xdr:rowOff>85725</xdr:rowOff>
    </xdr:from>
    <xdr:to>
      <xdr:col>3</xdr:col>
      <xdr:colOff>746125</xdr:colOff>
      <xdr:row>53</xdr:row>
      <xdr:rowOff>105954</xdr:rowOff>
    </xdr:to>
    <xdr:sp macro="" textlink="">
      <xdr:nvSpPr>
        <xdr:cNvPr id="3" name="Autoforma 2"/>
        <xdr:cNvSpPr>
          <a:spLocks noChangeArrowheads="1"/>
        </xdr:cNvSpPr>
      </xdr:nvSpPr>
      <xdr:spPr bwMode="auto">
        <a:xfrm>
          <a:off x="40821" y="7460796"/>
          <a:ext cx="2991304" cy="1326515"/>
        </a:xfrm>
        <a:prstGeom prst="foldedCorner">
          <a:avLst>
            <a:gd name="adj" fmla="val 12500"/>
          </a:avLst>
        </a:prstGeom>
        <a:solidFill>
          <a:srgbClr val="CCFF33">
            <a:alpha val="30000"/>
          </a:srgbClr>
        </a:solidFill>
        <a:ln w="6350">
          <a:solidFill>
            <a:srgbClr val="969696"/>
          </a:solidFill>
          <a:round/>
          <a:headEnd/>
          <a:tailEnd/>
        </a:ln>
      </xdr:spPr>
      <xdr:txBody>
        <a:bodyPr rot="0" vert="horz" wrap="square" lIns="137160" tIns="91440" rIns="137160" bIns="45720" anchor="t" anchorCtr="0" upright="1">
          <a:noAutofit/>
        </a:bodyPr>
        <a:lstStyle/>
        <a:p>
          <a:pPr>
            <a:lnSpc>
              <a:spcPct val="115000"/>
            </a:lnSpc>
            <a:spcAft>
              <a:spcPts val="0"/>
            </a:spcAft>
          </a:pPr>
          <a:r>
            <a:rPr lang="en-US" sz="1200">
              <a:solidFill>
                <a:srgbClr val="000000"/>
              </a:solidFill>
              <a:effectLst/>
              <a:latin typeface="FagoNo"/>
              <a:ea typeface="Calibri" panose="020F0502020204030204" pitchFamily="34" charset="0"/>
              <a:cs typeface="Calibri" panose="020F0502020204030204" pitchFamily="34" charset="0"/>
            </a:rPr>
            <a:t>Please be aware that any new service requested should</a:t>
          </a:r>
          <a:r>
            <a:rPr lang="en-US" sz="2000">
              <a:solidFill>
                <a:srgbClr val="000000"/>
              </a:solidFill>
              <a:effectLst/>
              <a:latin typeface="FagoNo"/>
              <a:ea typeface="Calibri" panose="020F0502020204030204" pitchFamily="34" charset="0"/>
              <a:cs typeface="Calibri" panose="020F0502020204030204" pitchFamily="34" charset="0"/>
            </a:rPr>
            <a:t> </a:t>
          </a:r>
          <a:r>
            <a:rPr lang="en-US" sz="1600" b="1">
              <a:solidFill>
                <a:srgbClr val="000000"/>
              </a:solidFill>
              <a:effectLst/>
              <a:latin typeface="FagoNo"/>
              <a:ea typeface="Calibri" panose="020F0502020204030204" pitchFamily="34" charset="0"/>
              <a:cs typeface="Calibri" panose="020F0502020204030204" pitchFamily="34" charset="0"/>
            </a:rPr>
            <a:t>be immediately paid </a:t>
          </a:r>
          <a:r>
            <a:rPr lang="en-US" sz="1200">
              <a:solidFill>
                <a:srgbClr val="000000"/>
              </a:solidFill>
              <a:effectLst/>
              <a:latin typeface="FagoNo"/>
              <a:ea typeface="Calibri" panose="020F0502020204030204" pitchFamily="34" charset="0"/>
              <a:cs typeface="Calibri" panose="020F0502020204030204" pitchFamily="34" charset="0"/>
            </a:rPr>
            <a:t>with a credit card.</a:t>
          </a:r>
          <a:endParaRPr lang="es-ES"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n-US" sz="1200" i="1">
              <a:solidFill>
                <a:srgbClr val="595959"/>
              </a:solidFill>
              <a:effectLst/>
              <a:latin typeface="Cambria" panose="02040503050406030204" pitchFamily="18" charset="0"/>
              <a:ea typeface="Times New Roman" panose="02020603050405020304" pitchFamily="18" charset="0"/>
              <a:cs typeface="Times New Roman" panose="02020603050405020304" pitchFamily="18" charset="0"/>
            </a:rPr>
            <a:t> </a:t>
          </a:r>
          <a:endParaRPr lang="es-E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19</xdr:row>
      <xdr:rowOff>38100</xdr:rowOff>
    </xdr:from>
    <xdr:to>
      <xdr:col>3</xdr:col>
      <xdr:colOff>222885</xdr:colOff>
      <xdr:row>30</xdr:row>
      <xdr:rowOff>123462</xdr:rowOff>
    </xdr:to>
    <xdr:pic>
      <xdr:nvPicPr>
        <xdr:cNvPr id="4" name="il_fi" descr="http://eventoclick.com/img/img_reportajes/428_1260963473_bateria_papeleras_b.jpg"/>
        <xdr:cNvPicPr/>
      </xdr:nvPicPr>
      <xdr:blipFill>
        <a:blip xmlns:r="http://schemas.openxmlformats.org/officeDocument/2006/relationships" r:embed="rId1" cstate="print">
          <a:duotone>
            <a:prstClr val="black"/>
            <a:schemeClr val="accent1">
              <a:tint val="45000"/>
              <a:satMod val="400000"/>
            </a:schemeClr>
          </a:duotone>
          <a:extLst>
            <a:ext uri="{BEBA8EAE-BF5A-486C-A8C5-ECC9F3942E4B}">
              <a14:imgProps xmlns:a14="http://schemas.microsoft.com/office/drawing/2010/main">
                <a14:imgLayer r:embed="rId2">
                  <a14:imgEffect>
                    <a14:backgroundRemoval t="9867" b="95467" l="10000" r="100000">
                      <a14:backgroundMark x1="24200" y1="41867" x2="63000" y2="30933"/>
                      <a14:backgroundMark x1="51600" y1="40800" x2="83800" y2="42933"/>
                      <a14:backgroundMark x1="83800" y1="40267" x2="87000" y2="76533"/>
                      <a14:backgroundMark x1="20600" y1="70133" x2="35000" y2="78667"/>
                      <a14:backgroundMark x1="83800" y1="52267" x2="83200" y2="82667"/>
                      <a14:backgroundMark x1="30084" y1="74074" x2="65738" y2="86667"/>
                    </a14:backgroundRemoval>
                  </a14:imgEffect>
                </a14:imgLayer>
              </a14:imgProps>
            </a:ext>
            <a:ext uri="{28A0092B-C50C-407E-A947-70E740481C1C}">
              <a14:useLocalDpi xmlns:a14="http://schemas.microsoft.com/office/drawing/2010/main" val="0"/>
            </a:ext>
          </a:extLst>
        </a:blip>
        <a:srcRect/>
        <a:stretch>
          <a:fillRect/>
        </a:stretch>
      </xdr:blipFill>
      <xdr:spPr bwMode="auto">
        <a:xfrm>
          <a:off x="824230" y="4047490"/>
          <a:ext cx="2508885" cy="1881505"/>
        </a:xfrm>
        <a:prstGeom prst="rect">
          <a:avLst/>
        </a:prstGeom>
        <a:noFill/>
        <a:ln>
          <a:noFill/>
        </a:ln>
      </xdr:spPr>
    </xdr:pic>
    <xdr:clientData/>
  </xdr:twoCellAnchor>
  <xdr:twoCellAnchor>
    <xdr:from>
      <xdr:col>5</xdr:col>
      <xdr:colOff>28575</xdr:colOff>
      <xdr:row>23</xdr:row>
      <xdr:rowOff>95250</xdr:rowOff>
    </xdr:from>
    <xdr:to>
      <xdr:col>6</xdr:col>
      <xdr:colOff>403860</xdr:colOff>
      <xdr:row>29</xdr:row>
      <xdr:rowOff>119471</xdr:rowOff>
    </xdr:to>
    <xdr:pic>
      <xdr:nvPicPr>
        <xdr:cNvPr id="5" name="Imagen 4" descr="http://www.labelident.com/images/static_content/w08.jpg"/>
        <xdr:cNvPicPr/>
      </xdr:nvPicPr>
      <xdr:blipFill>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919345" y="4748530"/>
          <a:ext cx="1137285" cy="1003935"/>
        </a:xfrm>
        <a:prstGeom prst="rect">
          <a:avLst/>
        </a:prstGeom>
        <a:noFill/>
        <a:ln>
          <a:noFill/>
        </a:ln>
      </xdr:spPr>
    </xdr:pic>
    <xdr:clientData/>
  </xdr:twoCellAnchor>
  <xdr:twoCellAnchor>
    <xdr:from>
      <xdr:col>5</xdr:col>
      <xdr:colOff>95250</xdr:colOff>
      <xdr:row>39</xdr:row>
      <xdr:rowOff>66675</xdr:rowOff>
    </xdr:from>
    <xdr:to>
      <xdr:col>6</xdr:col>
      <xdr:colOff>247650</xdr:colOff>
      <xdr:row>45</xdr:row>
      <xdr:rowOff>1361</xdr:rowOff>
    </xdr:to>
    <xdr:pic>
      <xdr:nvPicPr>
        <xdr:cNvPr id="6" name="il_fi" descr="http://vvv.pictonale.net/2010/10/01/fjy5ekk/interdit-moins-de-18.gif"/>
        <xdr:cNvPicPr/>
      </xdr:nvPicPr>
      <xdr:blipFill>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987925" y="7306310"/>
          <a:ext cx="914400" cy="914400"/>
        </a:xfrm>
        <a:prstGeom prst="rect">
          <a:avLst/>
        </a:prstGeom>
        <a:noFill/>
        <a:ln>
          <a:noFill/>
        </a:ln>
      </xdr:spPr>
    </xdr:pic>
    <xdr:clientData/>
  </xdr:twoCellAnchor>
  <xdr:twoCellAnchor>
    <xdr:from>
      <xdr:col>4</xdr:col>
      <xdr:colOff>123826</xdr:colOff>
      <xdr:row>30</xdr:row>
      <xdr:rowOff>161925</xdr:rowOff>
    </xdr:from>
    <xdr:to>
      <xdr:col>7</xdr:col>
      <xdr:colOff>707572</xdr:colOff>
      <xdr:row>40</xdr:row>
      <xdr:rowOff>34018</xdr:rowOff>
    </xdr:to>
    <xdr:sp macro="" textlink="">
      <xdr:nvSpPr>
        <xdr:cNvPr id="7" name="Autoforma 2"/>
        <xdr:cNvSpPr>
          <a:spLocks noChangeArrowheads="1"/>
        </xdr:cNvSpPr>
      </xdr:nvSpPr>
      <xdr:spPr bwMode="auto">
        <a:xfrm>
          <a:off x="3171826" y="5087711"/>
          <a:ext cx="2869746" cy="1504950"/>
        </a:xfrm>
        <a:prstGeom prst="foldedCorner">
          <a:avLst>
            <a:gd name="adj" fmla="val 12500"/>
          </a:avLst>
        </a:prstGeom>
        <a:solidFill>
          <a:schemeClr val="tx2">
            <a:lumMod val="40000"/>
            <a:lumOff val="60000"/>
            <a:alpha val="30000"/>
          </a:schemeClr>
        </a:solidFill>
        <a:ln w="6350">
          <a:solidFill>
            <a:srgbClr val="969696"/>
          </a:solidFill>
          <a:round/>
          <a:headEnd/>
          <a:tailEnd/>
        </a:ln>
      </xdr:spPr>
      <xdr:txBody>
        <a:bodyPr rot="0" vert="horz" wrap="square" lIns="137160" tIns="91440" rIns="137160" bIns="45720" anchor="t" anchorCtr="0" upright="1">
          <a:noAutofit/>
        </a:bodyPr>
        <a:lstStyle/>
        <a:p>
          <a:pPr>
            <a:lnSpc>
              <a:spcPct val="115000"/>
            </a:lnSpc>
            <a:spcAft>
              <a:spcPts val="0"/>
            </a:spcAft>
          </a:pPr>
          <a:r>
            <a:rPr lang="en-US" sz="2000" b="1">
              <a:solidFill>
                <a:srgbClr val="000000"/>
              </a:solidFill>
              <a:effectLst/>
              <a:latin typeface="FagoNo"/>
              <a:ea typeface="Calibri" panose="020F0502020204030204" pitchFamily="34" charset="0"/>
              <a:cs typeface="Calibri" panose="020F0502020204030204" pitchFamily="34" charset="0"/>
            </a:rPr>
            <a:t>Minors under 18</a:t>
          </a:r>
          <a:r>
            <a:rPr lang="en-US" sz="2000">
              <a:solidFill>
                <a:srgbClr val="000000"/>
              </a:solidFill>
              <a:effectLst/>
              <a:latin typeface="FagoNo"/>
              <a:ea typeface="Calibri" panose="020F0502020204030204" pitchFamily="34" charset="0"/>
              <a:cs typeface="Calibri" panose="020F0502020204030204" pitchFamily="34" charset="0"/>
            </a:rPr>
            <a:t> </a:t>
          </a:r>
          <a:r>
            <a:rPr lang="en-US" sz="1200">
              <a:solidFill>
                <a:srgbClr val="000000"/>
              </a:solidFill>
              <a:effectLst/>
              <a:latin typeface="FagoNo"/>
              <a:ea typeface="Calibri" panose="020F0502020204030204" pitchFamily="34" charset="0"/>
              <a:cs typeface="Calibri" panose="020F0502020204030204" pitchFamily="34" charset="0"/>
            </a:rPr>
            <a:t>are not allowed in the exhibition</a:t>
          </a:r>
          <a:r>
            <a:rPr lang="en-US" sz="1000">
              <a:solidFill>
                <a:srgbClr val="000000"/>
              </a:solidFill>
              <a:effectLst/>
              <a:latin typeface="FagoNo"/>
              <a:ea typeface="Calibri" panose="020F0502020204030204" pitchFamily="34" charset="0"/>
              <a:cs typeface="Calibri" panose="020F0502020204030204" pitchFamily="34" charset="0"/>
            </a:rPr>
            <a:t> </a:t>
          </a:r>
          <a:r>
            <a:rPr lang="en-US" sz="1200">
              <a:solidFill>
                <a:srgbClr val="000000"/>
              </a:solidFill>
              <a:effectLst/>
              <a:latin typeface="FagoNo"/>
              <a:ea typeface="Calibri" panose="020F0502020204030204" pitchFamily="34" charset="0"/>
              <a:cs typeface="Calibri" panose="020F0502020204030204" pitchFamily="34" charset="0"/>
            </a:rPr>
            <a:t>area during the set up and break down. During the opening hours of the exhibitio,</a:t>
          </a:r>
          <a:r>
            <a:rPr lang="en-US" sz="1200" baseline="0">
              <a:solidFill>
                <a:srgbClr val="000000"/>
              </a:solidFill>
              <a:effectLst/>
              <a:latin typeface="FagoNo"/>
              <a:ea typeface="Calibri" panose="020F0502020204030204" pitchFamily="34" charset="0"/>
              <a:cs typeface="Calibri" panose="020F0502020204030204" pitchFamily="34" charset="0"/>
            </a:rPr>
            <a:t> </a:t>
          </a:r>
          <a:r>
            <a:rPr lang="en-US" sz="1200">
              <a:solidFill>
                <a:srgbClr val="000000"/>
              </a:solidFill>
              <a:effectLst/>
              <a:latin typeface="FagoNo"/>
              <a:ea typeface="Calibri" panose="020F0502020204030204" pitchFamily="34" charset="0"/>
              <a:cs typeface="Calibri" panose="020F0502020204030204" pitchFamily="34" charset="0"/>
            </a:rPr>
            <a:t> access may be regulated. Please confirm with the organization.</a:t>
          </a:r>
          <a:endParaRPr lang="es-ES"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n-US" sz="1200" i="1">
              <a:solidFill>
                <a:srgbClr val="595959"/>
              </a:solidFill>
              <a:effectLst/>
              <a:latin typeface="FagoNo"/>
              <a:ea typeface="Times New Roman" panose="02020603050405020304" pitchFamily="18" charset="0"/>
              <a:cs typeface="Times New Roman" panose="02020603050405020304" pitchFamily="18" charset="0"/>
            </a:rPr>
            <a:t> </a:t>
          </a:r>
          <a:endParaRPr lang="es-ES"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n-US" sz="1200" i="1">
              <a:solidFill>
                <a:srgbClr val="595959"/>
              </a:solidFill>
              <a:effectLst/>
              <a:latin typeface="FagoNo"/>
              <a:ea typeface="Times New Roman" panose="02020603050405020304" pitchFamily="18" charset="0"/>
              <a:cs typeface="Times New Roman" panose="02020603050405020304" pitchFamily="18" charset="0"/>
            </a:rPr>
            <a:t> </a:t>
          </a:r>
          <a:endParaRPr lang="es-E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744310</xdr:colOff>
      <xdr:row>17</xdr:row>
      <xdr:rowOff>38100</xdr:rowOff>
    </xdr:from>
    <xdr:to>
      <xdr:col>7</xdr:col>
      <xdr:colOff>721179</xdr:colOff>
      <xdr:row>24</xdr:row>
      <xdr:rowOff>110490</xdr:rowOff>
    </xdr:to>
    <xdr:sp macro="" textlink="">
      <xdr:nvSpPr>
        <xdr:cNvPr id="8" name="Autoforma 2"/>
        <xdr:cNvSpPr>
          <a:spLocks noChangeArrowheads="1"/>
        </xdr:cNvSpPr>
      </xdr:nvSpPr>
      <xdr:spPr bwMode="auto">
        <a:xfrm>
          <a:off x="3030310" y="2841171"/>
          <a:ext cx="3024869" cy="1215390"/>
        </a:xfrm>
        <a:prstGeom prst="foldedCorner">
          <a:avLst>
            <a:gd name="adj" fmla="val 12500"/>
          </a:avLst>
        </a:prstGeom>
        <a:solidFill>
          <a:schemeClr val="tx2">
            <a:lumMod val="40000"/>
            <a:lumOff val="60000"/>
            <a:alpha val="30000"/>
          </a:schemeClr>
        </a:solidFill>
        <a:ln w="6350">
          <a:solidFill>
            <a:srgbClr val="969696"/>
          </a:solidFill>
          <a:round/>
          <a:headEnd/>
          <a:tailEnd/>
        </a:ln>
      </xdr:spPr>
      <xdr:txBody>
        <a:bodyPr rot="0" vert="horz" wrap="square" lIns="137160" tIns="91440" rIns="137160" bIns="45720" anchor="t" anchorCtr="0" upright="1">
          <a:noAutofit/>
        </a:bodyPr>
        <a:lstStyle/>
        <a:p>
          <a:pPr>
            <a:lnSpc>
              <a:spcPct val="115000"/>
            </a:lnSpc>
            <a:spcAft>
              <a:spcPts val="0"/>
            </a:spcAft>
          </a:pPr>
          <a:r>
            <a:rPr lang="en-US" sz="2000" b="1">
              <a:solidFill>
                <a:srgbClr val="000000"/>
              </a:solidFill>
              <a:effectLst/>
              <a:latin typeface="FagoNo"/>
              <a:ea typeface="Calibri" panose="020F0502020204030204" pitchFamily="34" charset="0"/>
              <a:cs typeface="Calibri" panose="020F0502020204030204" pitchFamily="34" charset="0"/>
            </a:rPr>
            <a:t>Electrical incident</a:t>
          </a:r>
          <a:r>
            <a:rPr lang="en-US" sz="1200">
              <a:solidFill>
                <a:srgbClr val="000000"/>
              </a:solidFill>
              <a:effectLst/>
              <a:latin typeface="FagoNo"/>
              <a:ea typeface="Calibri" panose="020F0502020204030204" pitchFamily="34" charset="0"/>
              <a:cs typeface="Calibri" panose="020F0502020204030204" pitchFamily="34" charset="0"/>
            </a:rPr>
            <a:t>: please do not use or manipulate any electrical switchboard. Let us know and one of our professionals will take care of it. </a:t>
          </a:r>
          <a:endParaRPr lang="es-ES"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n-US" sz="1200" i="1">
              <a:solidFill>
                <a:srgbClr val="595959"/>
              </a:solidFill>
              <a:effectLst/>
              <a:latin typeface="FagoNo"/>
              <a:ea typeface="Times New Roman" panose="02020603050405020304" pitchFamily="18" charset="0"/>
              <a:cs typeface="Times New Roman" panose="02020603050405020304" pitchFamily="18" charset="0"/>
            </a:rPr>
            <a:t> </a:t>
          </a:r>
          <a:endParaRPr lang="es-E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54429</xdr:colOff>
      <xdr:row>3</xdr:row>
      <xdr:rowOff>0</xdr:rowOff>
    </xdr:from>
    <xdr:to>
      <xdr:col>3</xdr:col>
      <xdr:colOff>707571</xdr:colOff>
      <xdr:row>11</xdr:row>
      <xdr:rowOff>9434</xdr:rowOff>
    </xdr:to>
    <xdr:sp macro="" textlink="">
      <xdr:nvSpPr>
        <xdr:cNvPr id="9" name="Autoforma 2"/>
        <xdr:cNvSpPr>
          <a:spLocks noChangeArrowheads="1"/>
        </xdr:cNvSpPr>
      </xdr:nvSpPr>
      <xdr:spPr bwMode="auto">
        <a:xfrm>
          <a:off x="54429" y="517071"/>
          <a:ext cx="2939142" cy="1315720"/>
        </a:xfrm>
        <a:prstGeom prst="foldedCorner">
          <a:avLst>
            <a:gd name="adj" fmla="val 12500"/>
          </a:avLst>
        </a:prstGeom>
        <a:solidFill>
          <a:srgbClr val="CCFF33">
            <a:alpha val="29804"/>
          </a:srgbClr>
        </a:solidFill>
        <a:ln w="6350">
          <a:solidFill>
            <a:srgbClr val="969696"/>
          </a:solidFill>
          <a:round/>
          <a:headEnd/>
          <a:tailEnd/>
        </a:ln>
      </xdr:spPr>
      <xdr:txBody>
        <a:bodyPr rot="0" vert="horz" wrap="square" lIns="137160" tIns="91440" rIns="137160" bIns="45720" anchor="t" anchorCtr="0" upright="1">
          <a:noAutofit/>
        </a:bodyPr>
        <a:lstStyle/>
        <a:p>
          <a:pPr>
            <a:lnSpc>
              <a:spcPct val="115000"/>
            </a:lnSpc>
            <a:spcAft>
              <a:spcPts val="1000"/>
            </a:spcAft>
          </a:pPr>
          <a:r>
            <a:rPr lang="en-US" sz="2000" b="1">
              <a:solidFill>
                <a:srgbClr val="000000"/>
              </a:solidFill>
              <a:effectLst/>
              <a:latin typeface="FagoNo"/>
              <a:ea typeface="Calibri" panose="020F0502020204030204" pitchFamily="34" charset="0"/>
              <a:cs typeface="Times New Roman" panose="02020603050405020304" pitchFamily="18" charset="0"/>
            </a:rPr>
            <a:t>Taking care of the CCIB</a:t>
          </a:r>
          <a:r>
            <a:rPr lang="en-US" sz="1200">
              <a:solidFill>
                <a:srgbClr val="000000"/>
              </a:solidFill>
              <a:effectLst/>
              <a:latin typeface="FagoNo"/>
              <a:ea typeface="Calibri" panose="020F0502020204030204" pitchFamily="34" charset="0"/>
              <a:cs typeface="Times New Roman" panose="02020603050405020304" pitchFamily="18" charset="0"/>
            </a:rPr>
            <a:t>: please do not tape, tighten nor pin on the venue’s and booths’ installations.</a:t>
          </a:r>
          <a:endParaRPr lang="es-ES"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n-US" sz="1200" i="1">
              <a:solidFill>
                <a:srgbClr val="595959"/>
              </a:solidFill>
              <a:effectLst/>
              <a:latin typeface="FagoNo"/>
              <a:ea typeface="Times New Roman" panose="02020603050405020304" pitchFamily="18" charset="0"/>
              <a:cs typeface="Times New Roman" panose="02020603050405020304" pitchFamily="18" charset="0"/>
            </a:rPr>
            <a:t> </a:t>
          </a:r>
          <a:endParaRPr lang="es-E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400050</xdr:colOff>
      <xdr:row>9</xdr:row>
      <xdr:rowOff>85725</xdr:rowOff>
    </xdr:from>
    <xdr:to>
      <xdr:col>2</xdr:col>
      <xdr:colOff>69215</xdr:colOff>
      <xdr:row>16</xdr:row>
      <xdr:rowOff>135890</xdr:rowOff>
    </xdr:to>
    <xdr:pic>
      <xdr:nvPicPr>
        <xdr:cNvPr id="10" name="il_fi" descr="http://us.123rf.com/400wm/400/400/blotty/blotty1105/blotty110500015/9483868-punaise-rouge-sur-fond-blanc.jpg"/>
        <xdr:cNvPicPr/>
      </xdr:nvPicPr>
      <xdr:blipFill>
        <a:blip xmlns:r="http://schemas.openxmlformats.org/officeDocument/2006/relationships" r:embed="rId5" cstate="print">
          <a:duotone>
            <a:schemeClr val="accent1">
              <a:shade val="45000"/>
              <a:satMod val="135000"/>
            </a:schemeClr>
            <a:prstClr val="white"/>
          </a:duotone>
          <a:extLst>
            <a:ext uri="{BEBA8EAE-BF5A-486C-A8C5-ECC9F3942E4B}">
              <a14:imgProps xmlns:a14="http://schemas.microsoft.com/office/drawing/2010/main">
                <a14:imgLayer r:embed="rId6">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1482090" y="2475230"/>
          <a:ext cx="1193165" cy="1193165"/>
        </a:xfrm>
        <a:prstGeom prst="rect">
          <a:avLst/>
        </a:prstGeom>
        <a:noFill/>
        <a:ln>
          <a:noFill/>
        </a:ln>
      </xdr:spPr>
    </xdr:pic>
    <xdr:clientData/>
  </xdr:twoCellAnchor>
  <xdr:twoCellAnchor>
    <xdr:from>
      <xdr:col>4</xdr:col>
      <xdr:colOff>32658</xdr:colOff>
      <xdr:row>2</xdr:row>
      <xdr:rowOff>66676</xdr:rowOff>
    </xdr:from>
    <xdr:to>
      <xdr:col>7</xdr:col>
      <xdr:colOff>721180</xdr:colOff>
      <xdr:row>12</xdr:row>
      <xdr:rowOff>150859</xdr:rowOff>
    </xdr:to>
    <xdr:sp macro="" textlink="">
      <xdr:nvSpPr>
        <xdr:cNvPr id="11" name="Autoforma 2"/>
        <xdr:cNvSpPr>
          <a:spLocks noChangeArrowheads="1"/>
        </xdr:cNvSpPr>
      </xdr:nvSpPr>
      <xdr:spPr bwMode="auto">
        <a:xfrm>
          <a:off x="3080658" y="420462"/>
          <a:ext cx="2974522" cy="1717040"/>
        </a:xfrm>
        <a:prstGeom prst="foldedCorner">
          <a:avLst>
            <a:gd name="adj" fmla="val 29385"/>
          </a:avLst>
        </a:prstGeom>
        <a:solidFill>
          <a:schemeClr val="tx2">
            <a:lumMod val="40000"/>
            <a:lumOff val="60000"/>
            <a:alpha val="30000"/>
          </a:schemeClr>
        </a:solidFill>
        <a:ln w="6350">
          <a:solidFill>
            <a:srgbClr val="969696"/>
          </a:solidFill>
          <a:round/>
          <a:headEnd/>
          <a:tailEnd/>
        </a:ln>
      </xdr:spPr>
      <xdr:txBody>
        <a:bodyPr rot="0" vert="horz" wrap="square" lIns="137160" tIns="91440" rIns="137160" bIns="45720" anchor="t" anchorCtr="0" upright="1">
          <a:noAutofit/>
        </a:bodyPr>
        <a:lstStyle/>
        <a:p>
          <a:pPr>
            <a:lnSpc>
              <a:spcPct val="115000"/>
            </a:lnSpc>
            <a:spcAft>
              <a:spcPts val="0"/>
            </a:spcAft>
          </a:pPr>
          <a:r>
            <a:rPr lang="en-US" sz="2000" b="1">
              <a:solidFill>
                <a:srgbClr val="000000"/>
              </a:solidFill>
              <a:effectLst/>
              <a:latin typeface="FagoNo"/>
              <a:ea typeface="Calibri" panose="020F0502020204030204" pitchFamily="34" charset="0"/>
              <a:cs typeface="Times New Roman" panose="02020603050405020304" pitchFamily="18" charset="0"/>
            </a:rPr>
            <a:t>Saving energy</a:t>
          </a:r>
          <a:r>
            <a:rPr lang="en-US" sz="1200">
              <a:solidFill>
                <a:srgbClr val="000000"/>
              </a:solidFill>
              <a:effectLst/>
              <a:latin typeface="FagoNo"/>
              <a:ea typeface="Calibri" panose="020F0502020204030204" pitchFamily="34" charset="0"/>
              <a:cs typeface="Times New Roman" panose="02020603050405020304" pitchFamily="18" charset="0"/>
            </a:rPr>
            <a:t>: at the end of the day our technicians will disconnect the electrical power. Don’t forget to switch off all your electric devices to avoid any damage.</a:t>
          </a:r>
          <a:endParaRPr lang="es-E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68036</xdr:colOff>
      <xdr:row>16</xdr:row>
      <xdr:rowOff>0</xdr:rowOff>
    </xdr:from>
    <xdr:to>
      <xdr:col>3</xdr:col>
      <xdr:colOff>746760</xdr:colOff>
      <xdr:row>24</xdr:row>
      <xdr:rowOff>9435</xdr:rowOff>
    </xdr:to>
    <xdr:sp macro="" textlink="">
      <xdr:nvSpPr>
        <xdr:cNvPr id="12" name="Autoforma 2"/>
        <xdr:cNvSpPr>
          <a:spLocks noChangeArrowheads="1"/>
        </xdr:cNvSpPr>
      </xdr:nvSpPr>
      <xdr:spPr bwMode="auto">
        <a:xfrm>
          <a:off x="68036" y="2639786"/>
          <a:ext cx="2964724" cy="1315720"/>
        </a:xfrm>
        <a:prstGeom prst="foldedCorner">
          <a:avLst>
            <a:gd name="adj" fmla="val 12500"/>
          </a:avLst>
        </a:prstGeom>
        <a:solidFill>
          <a:srgbClr val="CCFF33">
            <a:alpha val="30000"/>
          </a:srgbClr>
        </a:solidFill>
        <a:ln w="6350">
          <a:solidFill>
            <a:srgbClr val="969696"/>
          </a:solidFill>
          <a:round/>
          <a:headEnd/>
          <a:tailEnd/>
        </a:ln>
      </xdr:spPr>
      <xdr:txBody>
        <a:bodyPr rot="0" vert="horz" wrap="square" lIns="137160" tIns="91440" rIns="137160" bIns="45720" anchor="t" anchorCtr="0" upright="1">
          <a:noAutofit/>
        </a:bodyPr>
        <a:lstStyle/>
        <a:p>
          <a:pPr>
            <a:lnSpc>
              <a:spcPct val="115000"/>
            </a:lnSpc>
            <a:spcAft>
              <a:spcPts val="1000"/>
            </a:spcAft>
          </a:pPr>
          <a:r>
            <a:rPr lang="en-US" sz="2000" b="1">
              <a:solidFill>
                <a:srgbClr val="000000"/>
              </a:solidFill>
              <a:effectLst/>
              <a:latin typeface="FagoNo"/>
              <a:ea typeface="Calibri" panose="020F0502020204030204" pitchFamily="34" charset="0"/>
              <a:cs typeface="Times New Roman" panose="02020603050405020304" pitchFamily="18" charset="0"/>
            </a:rPr>
            <a:t>Recycling</a:t>
          </a:r>
          <a:r>
            <a:rPr lang="en-US" sz="1200">
              <a:solidFill>
                <a:srgbClr val="000000"/>
              </a:solidFill>
              <a:effectLst/>
              <a:latin typeface="FagoNo"/>
              <a:ea typeface="Calibri" panose="020F0502020204030204" pitchFamily="34" charset="0"/>
              <a:cs typeface="Times New Roman" panose="02020603050405020304" pitchFamily="18" charset="0"/>
            </a:rPr>
            <a:t>: Different types of recycling bins and containers are available around the venue. Please, let us know if you have any specific waste for removal.  </a:t>
          </a:r>
          <a:endParaRPr lang="es-ES"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n-US" sz="1200" i="1">
              <a:solidFill>
                <a:srgbClr val="595959"/>
              </a:solidFill>
              <a:effectLst/>
              <a:latin typeface="FagoNo"/>
              <a:ea typeface="Times New Roman" panose="02020603050405020304" pitchFamily="18" charset="0"/>
              <a:cs typeface="Times New Roman" panose="02020603050405020304" pitchFamily="18" charset="0"/>
            </a:rPr>
            <a:t> </a:t>
          </a:r>
          <a:endParaRPr lang="es-E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81642</xdr:colOff>
      <xdr:row>30</xdr:row>
      <xdr:rowOff>104775</xdr:rowOff>
    </xdr:from>
    <xdr:to>
      <xdr:col>3</xdr:col>
      <xdr:colOff>758189</xdr:colOff>
      <xdr:row>39</xdr:row>
      <xdr:rowOff>51254</xdr:rowOff>
    </xdr:to>
    <xdr:sp macro="" textlink="">
      <xdr:nvSpPr>
        <xdr:cNvPr id="13" name="Autoforma 2"/>
        <xdr:cNvSpPr>
          <a:spLocks noChangeArrowheads="1"/>
        </xdr:cNvSpPr>
      </xdr:nvSpPr>
      <xdr:spPr bwMode="auto">
        <a:xfrm>
          <a:off x="81642" y="5030561"/>
          <a:ext cx="2962547" cy="1416050"/>
        </a:xfrm>
        <a:prstGeom prst="foldedCorner">
          <a:avLst>
            <a:gd name="adj" fmla="val 12500"/>
          </a:avLst>
        </a:prstGeom>
        <a:solidFill>
          <a:srgbClr val="CCFF33">
            <a:alpha val="30000"/>
          </a:srgbClr>
        </a:solidFill>
        <a:ln w="6350">
          <a:solidFill>
            <a:srgbClr val="969696"/>
          </a:solidFill>
          <a:round/>
          <a:headEnd/>
          <a:tailEnd/>
        </a:ln>
      </xdr:spPr>
      <xdr:txBody>
        <a:bodyPr rot="0" vert="horz" wrap="square" lIns="137160" tIns="91440" rIns="137160" bIns="45720" anchor="t" anchorCtr="0" upright="1">
          <a:noAutofit/>
        </a:bodyPr>
        <a:lstStyle/>
        <a:p>
          <a:pPr>
            <a:lnSpc>
              <a:spcPct val="115000"/>
            </a:lnSpc>
            <a:spcAft>
              <a:spcPts val="0"/>
            </a:spcAft>
          </a:pPr>
          <a:r>
            <a:rPr lang="en-US" sz="1200">
              <a:solidFill>
                <a:srgbClr val="000000"/>
              </a:solidFill>
              <a:effectLst/>
              <a:latin typeface="FagoNo"/>
              <a:ea typeface="Calibri" panose="020F0502020204030204" pitchFamily="34" charset="0"/>
              <a:cs typeface="Calibri" panose="020F0502020204030204" pitchFamily="34" charset="0"/>
            </a:rPr>
            <a:t>Keep in mind that the CCIB has its own </a:t>
          </a:r>
          <a:r>
            <a:rPr lang="en-US" sz="2000" b="1">
              <a:solidFill>
                <a:srgbClr val="000000"/>
              </a:solidFill>
              <a:effectLst/>
              <a:latin typeface="FagoNo"/>
              <a:ea typeface="Calibri" panose="020F0502020204030204" pitchFamily="34" charset="0"/>
              <a:cs typeface="Calibri" panose="020F0502020204030204" pitchFamily="34" charset="0"/>
            </a:rPr>
            <a:t>f&amp;b service </a:t>
          </a:r>
          <a:r>
            <a:rPr lang="en-US" sz="1200">
              <a:solidFill>
                <a:srgbClr val="000000"/>
              </a:solidFill>
              <a:effectLst/>
              <a:latin typeface="FagoNo"/>
              <a:ea typeface="Calibri" panose="020F0502020204030204" pitchFamily="34" charset="0"/>
              <a:cs typeface="Calibri" panose="020F0502020204030204" pitchFamily="34" charset="0"/>
            </a:rPr>
            <a:t>that will provide the exhibitor with everything he</a:t>
          </a:r>
          <a:r>
            <a:rPr lang="en-US" sz="1200" b="1">
              <a:solidFill>
                <a:srgbClr val="000000"/>
              </a:solidFill>
              <a:effectLst/>
              <a:latin typeface="FagoNo"/>
              <a:ea typeface="Calibri" panose="020F0502020204030204" pitchFamily="34" charset="0"/>
              <a:cs typeface="Calibri" panose="020F0502020204030204" pitchFamily="34" charset="0"/>
            </a:rPr>
            <a:t> </a:t>
          </a:r>
          <a:r>
            <a:rPr lang="en-US" sz="1200">
              <a:solidFill>
                <a:srgbClr val="000000"/>
              </a:solidFill>
              <a:effectLst/>
              <a:latin typeface="FagoNo"/>
              <a:ea typeface="Calibri" panose="020F0502020204030204" pitchFamily="34" charset="0"/>
              <a:cs typeface="Calibri" panose="020F0502020204030204" pitchFamily="34" charset="0"/>
            </a:rPr>
            <a:t>needs, and that it is not permitted to bring food or beverages on-site from external sources.</a:t>
          </a:r>
          <a:endParaRPr lang="es-ES"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n-US" sz="1200" i="1">
              <a:solidFill>
                <a:srgbClr val="595959"/>
              </a:solidFill>
              <a:effectLst/>
              <a:latin typeface="FagoNo"/>
              <a:ea typeface="Times New Roman" panose="02020603050405020304" pitchFamily="18" charset="0"/>
              <a:cs typeface="Times New Roman" panose="02020603050405020304" pitchFamily="18" charset="0"/>
            </a:rPr>
            <a:t> </a:t>
          </a:r>
          <a:endParaRPr lang="es-E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537482</xdr:colOff>
      <xdr:row>38</xdr:row>
      <xdr:rowOff>68036</xdr:rowOff>
    </xdr:from>
    <xdr:to>
      <xdr:col>2</xdr:col>
      <xdr:colOff>270782</xdr:colOff>
      <xdr:row>43</xdr:row>
      <xdr:rowOff>46264</xdr:rowOff>
    </xdr:to>
    <xdr:pic>
      <xdr:nvPicPr>
        <xdr:cNvPr id="14" name="Imagen 20" descr="http://ccib.boss3.gl-events.info/uploads/sfSympalBossMediaPlugin/image/6f4b0350cc9bc247f99c6d22de0c62e6acf61462.jpg"/>
        <xdr:cNvPicPr>
          <a:picLocks noChangeAspect="1" noChangeArrowheads="1"/>
        </xdr:cNvPicPr>
      </xdr:nvPicPr>
      <xdr:blipFill>
        <a:blip xmlns:r="http://schemas.openxmlformats.org/officeDocument/2006/relationships" r:embed="rId7">
          <a:clrChange>
            <a:clrFrom>
              <a:srgbClr val="FFFCDC"/>
            </a:clrFrom>
            <a:clrTo>
              <a:srgbClr val="FFFCDC">
                <a:alpha val="0"/>
              </a:srgbClr>
            </a:clrTo>
          </a:clrChange>
          <a:extLst>
            <a:ext uri="{28A0092B-C50C-407E-A947-70E740481C1C}">
              <a14:useLocalDpi xmlns:a14="http://schemas.microsoft.com/office/drawing/2010/main" val="0"/>
            </a:ext>
          </a:extLst>
        </a:blip>
        <a:srcRect/>
        <a:stretch>
          <a:fillRect/>
        </a:stretch>
      </xdr:blipFill>
      <xdr:spPr bwMode="auto">
        <a:xfrm>
          <a:off x="537482" y="6300107"/>
          <a:ext cx="1257300" cy="794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314325</xdr:colOff>
      <xdr:row>52</xdr:row>
      <xdr:rowOff>104775</xdr:rowOff>
    </xdr:from>
    <xdr:to>
      <xdr:col>2</xdr:col>
      <xdr:colOff>150495</xdr:colOff>
      <xdr:row>56</xdr:row>
      <xdr:rowOff>110127</xdr:rowOff>
    </xdr:to>
    <xdr:pic>
      <xdr:nvPicPr>
        <xdr:cNvPr id="15" name="Imagen 14" descr="http://feefighterpaymentprocessing.files.wordpress.com/2011/09/gif_creditcard401.gif?w=500"/>
        <xdr:cNvPicPr/>
      </xdr:nvPicPr>
      <xdr:blipFill>
        <a:blip xmlns:r="http://schemas.openxmlformats.org/officeDocument/2006/relationships" r:embed="rId8">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98905" y="9457055"/>
          <a:ext cx="1360170" cy="658495"/>
        </a:xfrm>
        <a:prstGeom prst="rect">
          <a:avLst/>
        </a:prstGeom>
        <a:noFill/>
        <a:ln>
          <a:noFill/>
        </a:ln>
      </xdr:spPr>
    </xdr:pic>
    <xdr:clientData/>
  </xdr:twoCellAnchor>
  <xdr:twoCellAnchor>
    <xdr:from>
      <xdr:col>5</xdr:col>
      <xdr:colOff>385082</xdr:colOff>
      <xdr:row>10</xdr:row>
      <xdr:rowOff>59871</xdr:rowOff>
    </xdr:from>
    <xdr:to>
      <xdr:col>6</xdr:col>
      <xdr:colOff>559707</xdr:colOff>
      <xdr:row>16</xdr:row>
      <xdr:rowOff>16781</xdr:rowOff>
    </xdr:to>
    <xdr:pic>
      <xdr:nvPicPr>
        <xdr:cNvPr id="16" name="Imagen 15" descr="http://www.lsoc-omaha.org/site001/images/splash_saving_energy.gif"/>
        <xdr:cNvPicPr/>
      </xdr:nvPicPr>
      <xdr:blipFill>
        <a:blip xmlns:r="http://schemas.openxmlformats.org/officeDocument/2006/relationships" r:embed="rId9"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195082" y="1719942"/>
          <a:ext cx="936625" cy="936625"/>
        </a:xfrm>
        <a:prstGeom prst="rect">
          <a:avLst/>
        </a:prstGeom>
        <a:noFill/>
        <a:ln>
          <a:noFill/>
        </a:ln>
      </xdr:spPr>
    </xdr:pic>
    <xdr:clientData/>
  </xdr:twoCellAnchor>
  <xdr:twoCellAnchor>
    <xdr:from>
      <xdr:col>4</xdr:col>
      <xdr:colOff>259897</xdr:colOff>
      <xdr:row>45</xdr:row>
      <xdr:rowOff>47625</xdr:rowOff>
    </xdr:from>
    <xdr:to>
      <xdr:col>7</xdr:col>
      <xdr:colOff>639536</xdr:colOff>
      <xdr:row>53</xdr:row>
      <xdr:rowOff>45630</xdr:rowOff>
    </xdr:to>
    <xdr:sp macro="" textlink="">
      <xdr:nvSpPr>
        <xdr:cNvPr id="17" name="Autoforma 2"/>
        <xdr:cNvSpPr>
          <a:spLocks noChangeArrowheads="1"/>
        </xdr:cNvSpPr>
      </xdr:nvSpPr>
      <xdr:spPr bwMode="auto">
        <a:xfrm>
          <a:off x="3307897" y="7531554"/>
          <a:ext cx="2665639" cy="1304290"/>
        </a:xfrm>
        <a:prstGeom prst="foldedCorner">
          <a:avLst>
            <a:gd name="adj" fmla="val 35466"/>
          </a:avLst>
        </a:prstGeom>
        <a:solidFill>
          <a:schemeClr val="tx2">
            <a:lumMod val="40000"/>
            <a:lumOff val="60000"/>
            <a:alpha val="30000"/>
          </a:schemeClr>
        </a:solidFill>
        <a:ln w="6350">
          <a:solidFill>
            <a:srgbClr val="969696"/>
          </a:solidFill>
          <a:round/>
          <a:headEnd/>
          <a:tailEnd/>
        </a:ln>
      </xdr:spPr>
      <xdr:txBody>
        <a:bodyPr rot="0" vert="horz" wrap="square" lIns="137160" tIns="91440" rIns="137160" bIns="45720" anchor="t" anchorCtr="0" upright="1">
          <a:noAutofit/>
        </a:bodyPr>
        <a:lstStyle/>
        <a:p>
          <a:pPr marR="255270" algn="ctr">
            <a:lnSpc>
              <a:spcPct val="115000"/>
            </a:lnSpc>
            <a:spcAft>
              <a:spcPts val="1000"/>
            </a:spcAft>
          </a:pPr>
          <a:r>
            <a:rPr lang="en-US" sz="1600">
              <a:solidFill>
                <a:srgbClr val="000000"/>
              </a:solidFill>
              <a:effectLst/>
              <a:latin typeface="FagoNo"/>
              <a:ea typeface="Calibri" panose="020F0502020204030204" pitchFamily="34" charset="0"/>
              <a:cs typeface="Calibri" panose="020F0502020204030204" pitchFamily="34" charset="0"/>
            </a:rPr>
            <a:t>It is </a:t>
          </a:r>
          <a:r>
            <a:rPr lang="en-US" sz="1800" b="1">
              <a:solidFill>
                <a:srgbClr val="000000"/>
              </a:solidFill>
              <a:effectLst/>
              <a:latin typeface="FagoNo"/>
              <a:ea typeface="Calibri" panose="020F0502020204030204" pitchFamily="34" charset="0"/>
              <a:cs typeface="Calibri" panose="020F0502020204030204" pitchFamily="34" charset="0"/>
            </a:rPr>
            <a:t>not permitted to smoke</a:t>
          </a:r>
          <a:r>
            <a:rPr lang="en-US" sz="1600">
              <a:solidFill>
                <a:srgbClr val="000000"/>
              </a:solidFill>
              <a:effectLst/>
              <a:latin typeface="FagoNo"/>
              <a:ea typeface="Calibri" panose="020F0502020204030204" pitchFamily="34" charset="0"/>
              <a:cs typeface="Calibri" panose="020F0502020204030204" pitchFamily="34" charset="0"/>
            </a:rPr>
            <a:t> within the CCIB.</a:t>
          </a:r>
          <a:endParaRPr lang="es-E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385082</xdr:colOff>
      <xdr:row>51</xdr:row>
      <xdr:rowOff>111579</xdr:rowOff>
    </xdr:from>
    <xdr:to>
      <xdr:col>6</xdr:col>
      <xdr:colOff>569867</xdr:colOff>
      <xdr:row>57</xdr:row>
      <xdr:rowOff>78649</xdr:rowOff>
    </xdr:to>
    <xdr:pic>
      <xdr:nvPicPr>
        <xdr:cNvPr id="18" name="Imagen 17" descr="http://static.seton.com/media/catalog/product/Non-Smoking-Area-Optima-Policy-Signs-M7853-sm-gif"/>
        <xdr:cNvPicPr/>
      </xdr:nvPicPr>
      <xdr:blipFill>
        <a:blip xmlns:r="http://schemas.openxmlformats.org/officeDocument/2006/relationships" r:embed="rId10">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195082" y="8575222"/>
          <a:ext cx="946785" cy="94678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1</xdr:row>
      <xdr:rowOff>0</xdr:rowOff>
    </xdr:from>
    <xdr:to>
      <xdr:col>0</xdr:col>
      <xdr:colOff>1028700</xdr:colOff>
      <xdr:row>3</xdr:row>
      <xdr:rowOff>66675</xdr:rowOff>
    </xdr:to>
    <xdr:pic>
      <xdr:nvPicPr>
        <xdr:cNvPr id="40170" name="Picture 1" descr="logos_ccib_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61925"/>
          <a:ext cx="9906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4</xdr:row>
      <xdr:rowOff>0</xdr:rowOff>
    </xdr:from>
    <xdr:to>
      <xdr:col>11</xdr:col>
      <xdr:colOff>0</xdr:colOff>
      <xdr:row>6</xdr:row>
      <xdr:rowOff>161925</xdr:rowOff>
    </xdr:to>
    <xdr:sp macro="" textlink="">
      <xdr:nvSpPr>
        <xdr:cNvPr id="2" name="Rectangle 3"/>
        <xdr:cNvSpPr>
          <a:spLocks noChangeArrowheads="1"/>
        </xdr:cNvSpPr>
      </xdr:nvSpPr>
      <xdr:spPr bwMode="auto">
        <a:xfrm>
          <a:off x="790575" y="647700"/>
          <a:ext cx="7591425" cy="485775"/>
        </a:xfrm>
        <a:prstGeom prst="rect">
          <a:avLst/>
        </a:prstGeom>
        <a:solidFill>
          <a:srgbClr val="333399"/>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 </a:t>
          </a:r>
        </a:p>
      </xdr:txBody>
    </xdr:sp>
    <xdr:clientData/>
  </xdr:twoCellAnchor>
  <xdr:twoCellAnchor>
    <xdr:from>
      <xdr:col>2</xdr:col>
      <xdr:colOff>352425</xdr:colOff>
      <xdr:row>4</xdr:row>
      <xdr:rowOff>9525</xdr:rowOff>
    </xdr:from>
    <xdr:to>
      <xdr:col>9</xdr:col>
      <xdr:colOff>333375</xdr:colOff>
      <xdr:row>6</xdr:row>
      <xdr:rowOff>209550</xdr:rowOff>
    </xdr:to>
    <xdr:sp macro="" textlink="">
      <xdr:nvSpPr>
        <xdr:cNvPr id="3" name="Text Box 4"/>
        <xdr:cNvSpPr txBox="1">
          <a:spLocks noChangeArrowheads="1"/>
        </xdr:cNvSpPr>
      </xdr:nvSpPr>
      <xdr:spPr bwMode="auto">
        <a:xfrm>
          <a:off x="1876425" y="657225"/>
          <a:ext cx="5314950" cy="476250"/>
        </a:xfrm>
        <a:prstGeom prst="rect">
          <a:avLst/>
        </a:prstGeom>
        <a:noFill/>
        <a:ln w="9525">
          <a:noFill/>
          <a:miter lim="800000"/>
          <a:headEnd/>
          <a:tailEnd/>
        </a:ln>
      </xdr:spPr>
      <xdr:txBody>
        <a:bodyPr vertOverflow="clip" wrap="square" lIns="45720" tIns="27432" rIns="45720" bIns="27432" anchor="ctr" upright="1"/>
        <a:lstStyle/>
        <a:p>
          <a:pPr algn="ctr" rtl="0">
            <a:defRPr sz="1000"/>
          </a:pPr>
          <a:r>
            <a:rPr lang="es-ES" sz="1600" b="1" i="0" strike="noStrike">
              <a:solidFill>
                <a:srgbClr val="FFFFFF"/>
              </a:solidFill>
              <a:latin typeface="Verdana"/>
            </a:rPr>
            <a:t>CCIB SHELL SCHEME / S</a:t>
          </a:r>
          <a:r>
            <a:rPr lang="es-ES" sz="1600" b="1" i="1" strike="noStrike">
              <a:solidFill>
                <a:srgbClr val="FFFFFF"/>
              </a:solidFill>
              <a:latin typeface="Verdana"/>
            </a:rPr>
            <a:t>TAND MODULAR CCIB  </a:t>
          </a:r>
        </a:p>
      </xdr:txBody>
    </xdr:sp>
    <xdr:clientData/>
  </xdr:twoCellAnchor>
  <xdr:twoCellAnchor>
    <xdr:from>
      <xdr:col>2</xdr:col>
      <xdr:colOff>38100</xdr:colOff>
      <xdr:row>54</xdr:row>
      <xdr:rowOff>47625</xdr:rowOff>
    </xdr:from>
    <xdr:to>
      <xdr:col>8</xdr:col>
      <xdr:colOff>0</xdr:colOff>
      <xdr:row>55</xdr:row>
      <xdr:rowOff>152400</xdr:rowOff>
    </xdr:to>
    <xdr:grpSp>
      <xdr:nvGrpSpPr>
        <xdr:cNvPr id="4" name="Group 5"/>
        <xdr:cNvGrpSpPr>
          <a:grpSpLocks/>
        </xdr:cNvGrpSpPr>
      </xdr:nvGrpSpPr>
      <xdr:grpSpPr bwMode="auto">
        <a:xfrm>
          <a:off x="2000250" y="10467975"/>
          <a:ext cx="6115050" cy="266700"/>
          <a:chOff x="23" y="676"/>
          <a:chExt cx="619" cy="28"/>
        </a:xfrm>
      </xdr:grpSpPr>
      <xdr:grpSp>
        <xdr:nvGrpSpPr>
          <xdr:cNvPr id="5" name="Group 6"/>
          <xdr:cNvGrpSpPr>
            <a:grpSpLocks/>
          </xdr:cNvGrpSpPr>
        </xdr:nvGrpSpPr>
        <xdr:grpSpPr bwMode="auto">
          <a:xfrm>
            <a:off x="23" y="676"/>
            <a:ext cx="619" cy="28"/>
            <a:chOff x="23" y="676"/>
            <a:chExt cx="616" cy="28"/>
          </a:xfrm>
        </xdr:grpSpPr>
        <xdr:sp macro="" textlink="">
          <xdr:nvSpPr>
            <xdr:cNvPr id="26" name="Rectangle 7"/>
            <xdr:cNvSpPr>
              <a:spLocks noChangeArrowheads="1"/>
            </xdr:cNvSpPr>
          </xdr:nvSpPr>
          <xdr:spPr bwMode="auto">
            <a:xfrm>
              <a:off x="23" y="676"/>
              <a:ext cx="616" cy="28"/>
            </a:xfrm>
            <a:prstGeom prst="rect">
              <a:avLst/>
            </a:prstGeom>
            <a:solidFill>
              <a:srgbClr xmlns:mc="http://schemas.openxmlformats.org/markup-compatibility/2006" xmlns:a14="http://schemas.microsoft.com/office/drawing/2010/main" val="F3FFFF" mc:Ignorable="a14" a14:legacySpreadsheetColorIndex="41"/>
            </a:solidFill>
            <a:ln w="9525">
              <a:solidFill>
                <a:srgbClr val="000000"/>
              </a:solidFill>
              <a:miter lim="800000"/>
              <a:headEnd/>
              <a:tailEnd/>
            </a:ln>
          </xdr:spPr>
        </xdr:sp>
        <xdr:sp macro="" textlink="">
          <xdr:nvSpPr>
            <xdr:cNvPr id="27" name="Line 8"/>
            <xdr:cNvSpPr>
              <a:spLocks noChangeShapeType="1"/>
            </xdr:cNvSpPr>
          </xdr:nvSpPr>
          <xdr:spPr bwMode="auto">
            <a:xfrm>
              <a:off x="82"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8" name="Line 9"/>
            <xdr:cNvSpPr>
              <a:spLocks noChangeShapeType="1"/>
            </xdr:cNvSpPr>
          </xdr:nvSpPr>
          <xdr:spPr bwMode="auto">
            <a:xfrm>
              <a:off x="112"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 name="Line 10"/>
            <xdr:cNvSpPr>
              <a:spLocks noChangeShapeType="1"/>
            </xdr:cNvSpPr>
          </xdr:nvSpPr>
          <xdr:spPr bwMode="auto">
            <a:xfrm>
              <a:off x="267"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 name="Line 11"/>
            <xdr:cNvSpPr>
              <a:spLocks noChangeShapeType="1"/>
            </xdr:cNvSpPr>
          </xdr:nvSpPr>
          <xdr:spPr bwMode="auto">
            <a:xfrm>
              <a:off x="143"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 name="Line 12"/>
            <xdr:cNvSpPr>
              <a:spLocks noChangeShapeType="1"/>
            </xdr:cNvSpPr>
          </xdr:nvSpPr>
          <xdr:spPr bwMode="auto">
            <a:xfrm>
              <a:off x="172"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2" name="Line 13"/>
            <xdr:cNvSpPr>
              <a:spLocks noChangeShapeType="1"/>
            </xdr:cNvSpPr>
          </xdr:nvSpPr>
          <xdr:spPr bwMode="auto">
            <a:xfrm>
              <a:off x="203"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 name="Line 14"/>
            <xdr:cNvSpPr>
              <a:spLocks noChangeShapeType="1"/>
            </xdr:cNvSpPr>
          </xdr:nvSpPr>
          <xdr:spPr bwMode="auto">
            <a:xfrm>
              <a:off x="235"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4" name="Line 15"/>
            <xdr:cNvSpPr>
              <a:spLocks noChangeShapeType="1"/>
            </xdr:cNvSpPr>
          </xdr:nvSpPr>
          <xdr:spPr bwMode="auto">
            <a:xfrm>
              <a:off x="298"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5" name="Line 16"/>
            <xdr:cNvSpPr>
              <a:spLocks noChangeShapeType="1"/>
            </xdr:cNvSpPr>
          </xdr:nvSpPr>
          <xdr:spPr bwMode="auto">
            <a:xfrm>
              <a:off x="329"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6" name="Line 17"/>
            <xdr:cNvSpPr>
              <a:spLocks noChangeShapeType="1"/>
            </xdr:cNvSpPr>
          </xdr:nvSpPr>
          <xdr:spPr bwMode="auto">
            <a:xfrm>
              <a:off x="360"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 name="Line 18"/>
            <xdr:cNvSpPr>
              <a:spLocks noChangeShapeType="1"/>
            </xdr:cNvSpPr>
          </xdr:nvSpPr>
          <xdr:spPr bwMode="auto">
            <a:xfrm>
              <a:off x="392"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8" name="Line 19"/>
            <xdr:cNvSpPr>
              <a:spLocks noChangeShapeType="1"/>
            </xdr:cNvSpPr>
          </xdr:nvSpPr>
          <xdr:spPr bwMode="auto">
            <a:xfrm>
              <a:off x="424"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 name="Line 20"/>
            <xdr:cNvSpPr>
              <a:spLocks noChangeShapeType="1"/>
            </xdr:cNvSpPr>
          </xdr:nvSpPr>
          <xdr:spPr bwMode="auto">
            <a:xfrm>
              <a:off x="456"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 name="Line 21"/>
            <xdr:cNvSpPr>
              <a:spLocks noChangeShapeType="1"/>
            </xdr:cNvSpPr>
          </xdr:nvSpPr>
          <xdr:spPr bwMode="auto">
            <a:xfrm>
              <a:off x="490"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Line 22"/>
            <xdr:cNvSpPr>
              <a:spLocks noChangeShapeType="1"/>
            </xdr:cNvSpPr>
          </xdr:nvSpPr>
          <xdr:spPr bwMode="auto">
            <a:xfrm>
              <a:off x="550"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2" name="Line 23"/>
            <xdr:cNvSpPr>
              <a:spLocks noChangeShapeType="1"/>
            </xdr:cNvSpPr>
          </xdr:nvSpPr>
          <xdr:spPr bwMode="auto">
            <a:xfrm>
              <a:off x="581"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3" name="Line 24"/>
            <xdr:cNvSpPr>
              <a:spLocks noChangeShapeType="1"/>
            </xdr:cNvSpPr>
          </xdr:nvSpPr>
          <xdr:spPr bwMode="auto">
            <a:xfrm>
              <a:off x="521"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4" name="Line 25"/>
            <xdr:cNvSpPr>
              <a:spLocks noChangeShapeType="1"/>
            </xdr:cNvSpPr>
          </xdr:nvSpPr>
          <xdr:spPr bwMode="auto">
            <a:xfrm>
              <a:off x="610"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Line 26"/>
            <xdr:cNvSpPr>
              <a:spLocks noChangeShapeType="1"/>
            </xdr:cNvSpPr>
          </xdr:nvSpPr>
          <xdr:spPr bwMode="auto">
            <a:xfrm>
              <a:off x="52"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6" name="Text Box 27"/>
          <xdr:cNvSpPr txBox="1">
            <a:spLocks noChangeArrowheads="1"/>
          </xdr:cNvSpPr>
        </xdr:nvSpPr>
        <xdr:spPr bwMode="auto">
          <a:xfrm>
            <a:off x="25" y="681"/>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7" name="Text Box 28"/>
          <xdr:cNvSpPr txBox="1">
            <a:spLocks noChangeArrowheads="1"/>
          </xdr:cNvSpPr>
        </xdr:nvSpPr>
        <xdr:spPr bwMode="auto">
          <a:xfrm>
            <a:off x="55" y="681"/>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ed</a:t>
            </a:r>
          </a:p>
        </xdr:txBody>
      </xdr:sp>
      <xdr:sp macro="" textlink="">
        <xdr:nvSpPr>
          <xdr:cNvPr id="8" name="Text Box 29"/>
          <xdr:cNvSpPr txBox="1">
            <a:spLocks noChangeArrowheads="1"/>
          </xdr:cNvSpPr>
        </xdr:nvSpPr>
        <xdr:spPr bwMode="auto">
          <a:xfrm>
            <a:off x="176" y="681"/>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9" name="Text Box 30"/>
          <xdr:cNvSpPr txBox="1">
            <a:spLocks noChangeArrowheads="1"/>
          </xdr:cNvSpPr>
        </xdr:nvSpPr>
        <xdr:spPr bwMode="auto">
          <a:xfrm>
            <a:off x="240" y="681"/>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10" name="Text Box 31"/>
          <xdr:cNvSpPr txBox="1">
            <a:spLocks noChangeArrowheads="1"/>
          </xdr:cNvSpPr>
        </xdr:nvSpPr>
        <xdr:spPr bwMode="auto">
          <a:xfrm>
            <a:off x="208" y="681"/>
            <a:ext cx="11"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11" name="Text Box 32"/>
          <xdr:cNvSpPr txBox="1">
            <a:spLocks noChangeArrowheads="1"/>
          </xdr:cNvSpPr>
        </xdr:nvSpPr>
        <xdr:spPr bwMode="auto">
          <a:xfrm>
            <a:off x="85" y="681"/>
            <a:ext cx="22"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12" name="Text Box 33"/>
          <xdr:cNvSpPr txBox="1">
            <a:spLocks noChangeArrowheads="1"/>
          </xdr:cNvSpPr>
        </xdr:nvSpPr>
        <xdr:spPr bwMode="auto">
          <a:xfrm>
            <a:off x="116" y="681"/>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13" name="Text Box 34"/>
          <xdr:cNvSpPr txBox="1">
            <a:spLocks noChangeArrowheads="1"/>
          </xdr:cNvSpPr>
        </xdr:nvSpPr>
        <xdr:spPr bwMode="auto">
          <a:xfrm>
            <a:off x="147" y="681"/>
            <a:ext cx="16"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14" name="Text Box 35"/>
          <xdr:cNvSpPr txBox="1">
            <a:spLocks noChangeArrowheads="1"/>
          </xdr:cNvSpPr>
        </xdr:nvSpPr>
        <xdr:spPr bwMode="auto">
          <a:xfrm>
            <a:off x="616" y="681"/>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15" name="Text Box 36"/>
          <xdr:cNvSpPr txBox="1">
            <a:spLocks noChangeArrowheads="1"/>
          </xdr:cNvSpPr>
        </xdr:nvSpPr>
        <xdr:spPr bwMode="auto">
          <a:xfrm>
            <a:off x="334" y="681"/>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16" name="Text Box 37"/>
          <xdr:cNvSpPr txBox="1">
            <a:spLocks noChangeArrowheads="1"/>
          </xdr:cNvSpPr>
        </xdr:nvSpPr>
        <xdr:spPr bwMode="auto">
          <a:xfrm>
            <a:off x="431" y="681"/>
            <a:ext cx="14"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17" name="Text Box 38"/>
          <xdr:cNvSpPr txBox="1">
            <a:spLocks noChangeArrowheads="1"/>
          </xdr:cNvSpPr>
        </xdr:nvSpPr>
        <xdr:spPr bwMode="auto">
          <a:xfrm>
            <a:off x="399" y="681"/>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18" name="Text Box 39"/>
          <xdr:cNvSpPr txBox="1">
            <a:spLocks noChangeArrowheads="1"/>
          </xdr:cNvSpPr>
        </xdr:nvSpPr>
        <xdr:spPr bwMode="auto">
          <a:xfrm>
            <a:off x="366" y="681"/>
            <a:ext cx="22"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19" name="Text Box 40"/>
          <xdr:cNvSpPr txBox="1">
            <a:spLocks noChangeArrowheads="1"/>
          </xdr:cNvSpPr>
        </xdr:nvSpPr>
        <xdr:spPr bwMode="auto">
          <a:xfrm>
            <a:off x="303" y="681"/>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20" name="Text Box 41"/>
          <xdr:cNvSpPr txBox="1">
            <a:spLocks noChangeArrowheads="1"/>
          </xdr:cNvSpPr>
        </xdr:nvSpPr>
        <xdr:spPr bwMode="auto">
          <a:xfrm>
            <a:off x="272" y="681"/>
            <a:ext cx="4"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21" name="Text Box 42"/>
          <xdr:cNvSpPr txBox="1">
            <a:spLocks noChangeArrowheads="1"/>
          </xdr:cNvSpPr>
        </xdr:nvSpPr>
        <xdr:spPr bwMode="auto">
          <a:xfrm>
            <a:off x="557" y="681"/>
            <a:ext cx="0"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22" name="Text Box 43"/>
          <xdr:cNvSpPr txBox="1">
            <a:spLocks noChangeArrowheads="1"/>
          </xdr:cNvSpPr>
        </xdr:nvSpPr>
        <xdr:spPr bwMode="auto">
          <a:xfrm>
            <a:off x="527" y="681"/>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23" name="Text Box 44"/>
          <xdr:cNvSpPr txBox="1">
            <a:spLocks noChangeArrowheads="1"/>
          </xdr:cNvSpPr>
        </xdr:nvSpPr>
        <xdr:spPr bwMode="auto">
          <a:xfrm>
            <a:off x="495" y="681"/>
            <a:ext cx="6"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24" name="Text Box 45"/>
          <xdr:cNvSpPr txBox="1">
            <a:spLocks noChangeArrowheads="1"/>
          </xdr:cNvSpPr>
        </xdr:nvSpPr>
        <xdr:spPr bwMode="auto">
          <a:xfrm>
            <a:off x="463" y="681"/>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25" name="Text Box 46"/>
          <xdr:cNvSpPr txBox="1">
            <a:spLocks noChangeArrowheads="1"/>
          </xdr:cNvSpPr>
        </xdr:nvSpPr>
        <xdr:spPr bwMode="auto">
          <a:xfrm>
            <a:off x="587" y="681"/>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grpSp>
    <xdr:clientData/>
  </xdr:twoCellAnchor>
  <xdr:twoCellAnchor>
    <xdr:from>
      <xdr:col>2</xdr:col>
      <xdr:colOff>38100</xdr:colOff>
      <xdr:row>61</xdr:row>
      <xdr:rowOff>76200</xdr:rowOff>
    </xdr:from>
    <xdr:to>
      <xdr:col>8</xdr:col>
      <xdr:colOff>0</xdr:colOff>
      <xdr:row>63</xdr:row>
      <xdr:rowOff>57150</xdr:rowOff>
    </xdr:to>
    <xdr:grpSp>
      <xdr:nvGrpSpPr>
        <xdr:cNvPr id="46" name="Group 47"/>
        <xdr:cNvGrpSpPr>
          <a:grpSpLocks/>
        </xdr:cNvGrpSpPr>
      </xdr:nvGrpSpPr>
      <xdr:grpSpPr bwMode="auto">
        <a:xfrm>
          <a:off x="2000250" y="11439525"/>
          <a:ext cx="6115050" cy="266700"/>
          <a:chOff x="23" y="782"/>
          <a:chExt cx="619" cy="28"/>
        </a:xfrm>
      </xdr:grpSpPr>
      <xdr:grpSp>
        <xdr:nvGrpSpPr>
          <xdr:cNvPr id="47" name="Group 48"/>
          <xdr:cNvGrpSpPr>
            <a:grpSpLocks/>
          </xdr:cNvGrpSpPr>
        </xdr:nvGrpSpPr>
        <xdr:grpSpPr bwMode="auto">
          <a:xfrm>
            <a:off x="23" y="782"/>
            <a:ext cx="619" cy="28"/>
            <a:chOff x="23" y="676"/>
            <a:chExt cx="616" cy="28"/>
          </a:xfrm>
        </xdr:grpSpPr>
        <xdr:sp macro="" textlink="">
          <xdr:nvSpPr>
            <xdr:cNvPr id="68" name="Rectangle 49"/>
            <xdr:cNvSpPr>
              <a:spLocks noChangeArrowheads="1"/>
            </xdr:cNvSpPr>
          </xdr:nvSpPr>
          <xdr:spPr bwMode="auto">
            <a:xfrm>
              <a:off x="23" y="676"/>
              <a:ext cx="616" cy="28"/>
            </a:xfrm>
            <a:prstGeom prst="rect">
              <a:avLst/>
            </a:prstGeom>
            <a:solidFill>
              <a:srgbClr xmlns:mc="http://schemas.openxmlformats.org/markup-compatibility/2006" xmlns:a14="http://schemas.microsoft.com/office/drawing/2010/main" val="F3FFFF" mc:Ignorable="a14" a14:legacySpreadsheetColorIndex="41"/>
            </a:solidFill>
            <a:ln w="9525">
              <a:solidFill>
                <a:srgbClr val="000000"/>
              </a:solidFill>
              <a:miter lim="800000"/>
              <a:headEnd/>
              <a:tailEnd/>
            </a:ln>
          </xdr:spPr>
        </xdr:sp>
        <xdr:sp macro="" textlink="">
          <xdr:nvSpPr>
            <xdr:cNvPr id="69" name="Line 50"/>
            <xdr:cNvSpPr>
              <a:spLocks noChangeShapeType="1"/>
            </xdr:cNvSpPr>
          </xdr:nvSpPr>
          <xdr:spPr bwMode="auto">
            <a:xfrm>
              <a:off x="82"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0" name="Line 51"/>
            <xdr:cNvSpPr>
              <a:spLocks noChangeShapeType="1"/>
            </xdr:cNvSpPr>
          </xdr:nvSpPr>
          <xdr:spPr bwMode="auto">
            <a:xfrm>
              <a:off x="112"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1" name="Line 52"/>
            <xdr:cNvSpPr>
              <a:spLocks noChangeShapeType="1"/>
            </xdr:cNvSpPr>
          </xdr:nvSpPr>
          <xdr:spPr bwMode="auto">
            <a:xfrm>
              <a:off x="267"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2" name="Line 53"/>
            <xdr:cNvSpPr>
              <a:spLocks noChangeShapeType="1"/>
            </xdr:cNvSpPr>
          </xdr:nvSpPr>
          <xdr:spPr bwMode="auto">
            <a:xfrm>
              <a:off x="143"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3" name="Line 54"/>
            <xdr:cNvSpPr>
              <a:spLocks noChangeShapeType="1"/>
            </xdr:cNvSpPr>
          </xdr:nvSpPr>
          <xdr:spPr bwMode="auto">
            <a:xfrm>
              <a:off x="172"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4" name="Line 55"/>
            <xdr:cNvSpPr>
              <a:spLocks noChangeShapeType="1"/>
            </xdr:cNvSpPr>
          </xdr:nvSpPr>
          <xdr:spPr bwMode="auto">
            <a:xfrm>
              <a:off x="203"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5" name="Line 56"/>
            <xdr:cNvSpPr>
              <a:spLocks noChangeShapeType="1"/>
            </xdr:cNvSpPr>
          </xdr:nvSpPr>
          <xdr:spPr bwMode="auto">
            <a:xfrm>
              <a:off x="235"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6" name="Line 57"/>
            <xdr:cNvSpPr>
              <a:spLocks noChangeShapeType="1"/>
            </xdr:cNvSpPr>
          </xdr:nvSpPr>
          <xdr:spPr bwMode="auto">
            <a:xfrm>
              <a:off x="298"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7" name="Line 58"/>
            <xdr:cNvSpPr>
              <a:spLocks noChangeShapeType="1"/>
            </xdr:cNvSpPr>
          </xdr:nvSpPr>
          <xdr:spPr bwMode="auto">
            <a:xfrm>
              <a:off x="329"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 name="Line 59"/>
            <xdr:cNvSpPr>
              <a:spLocks noChangeShapeType="1"/>
            </xdr:cNvSpPr>
          </xdr:nvSpPr>
          <xdr:spPr bwMode="auto">
            <a:xfrm>
              <a:off x="360"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9" name="Line 60"/>
            <xdr:cNvSpPr>
              <a:spLocks noChangeShapeType="1"/>
            </xdr:cNvSpPr>
          </xdr:nvSpPr>
          <xdr:spPr bwMode="auto">
            <a:xfrm>
              <a:off x="392"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0" name="Line 61"/>
            <xdr:cNvSpPr>
              <a:spLocks noChangeShapeType="1"/>
            </xdr:cNvSpPr>
          </xdr:nvSpPr>
          <xdr:spPr bwMode="auto">
            <a:xfrm>
              <a:off x="424"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1" name="Line 62"/>
            <xdr:cNvSpPr>
              <a:spLocks noChangeShapeType="1"/>
            </xdr:cNvSpPr>
          </xdr:nvSpPr>
          <xdr:spPr bwMode="auto">
            <a:xfrm>
              <a:off x="456"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2" name="Line 63"/>
            <xdr:cNvSpPr>
              <a:spLocks noChangeShapeType="1"/>
            </xdr:cNvSpPr>
          </xdr:nvSpPr>
          <xdr:spPr bwMode="auto">
            <a:xfrm>
              <a:off x="490"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3" name="Line 64"/>
            <xdr:cNvSpPr>
              <a:spLocks noChangeShapeType="1"/>
            </xdr:cNvSpPr>
          </xdr:nvSpPr>
          <xdr:spPr bwMode="auto">
            <a:xfrm>
              <a:off x="550"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4" name="Line 65"/>
            <xdr:cNvSpPr>
              <a:spLocks noChangeShapeType="1"/>
            </xdr:cNvSpPr>
          </xdr:nvSpPr>
          <xdr:spPr bwMode="auto">
            <a:xfrm>
              <a:off x="581"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5" name="Line 66"/>
            <xdr:cNvSpPr>
              <a:spLocks noChangeShapeType="1"/>
            </xdr:cNvSpPr>
          </xdr:nvSpPr>
          <xdr:spPr bwMode="auto">
            <a:xfrm>
              <a:off x="521"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6" name="Line 67"/>
            <xdr:cNvSpPr>
              <a:spLocks noChangeShapeType="1"/>
            </xdr:cNvSpPr>
          </xdr:nvSpPr>
          <xdr:spPr bwMode="auto">
            <a:xfrm>
              <a:off x="610"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7" name="Line 68"/>
            <xdr:cNvSpPr>
              <a:spLocks noChangeShapeType="1"/>
            </xdr:cNvSpPr>
          </xdr:nvSpPr>
          <xdr:spPr bwMode="auto">
            <a:xfrm>
              <a:off x="52" y="676"/>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8" name="Text Box 69"/>
          <xdr:cNvSpPr txBox="1">
            <a:spLocks noChangeArrowheads="1"/>
          </xdr:cNvSpPr>
        </xdr:nvSpPr>
        <xdr:spPr bwMode="auto">
          <a:xfrm>
            <a:off x="25" y="787"/>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a:p>
            <a:pPr algn="l" rtl="0">
              <a:defRPr sz="1000"/>
            </a:pPr>
            <a:endParaRPr lang="es-ES" sz="1000" b="1" i="0" u="none" strike="noStrike" baseline="0">
              <a:solidFill>
                <a:srgbClr val="000000"/>
              </a:solidFill>
              <a:latin typeface="Verdana"/>
              <a:ea typeface="Verdana"/>
              <a:cs typeface="Verdana"/>
            </a:endParaRPr>
          </a:p>
          <a:p>
            <a:pPr algn="l" rtl="0">
              <a:defRPr sz="1000"/>
            </a:pPr>
            <a:endParaRPr lang="es-ES" sz="1000" b="1" i="0" u="none" strike="noStrike" baseline="0">
              <a:solidFill>
                <a:srgbClr val="000000"/>
              </a:solidFill>
              <a:latin typeface="Verdana"/>
              <a:ea typeface="Verdana"/>
              <a:cs typeface="Verdana"/>
            </a:endParaRPr>
          </a:p>
        </xdr:txBody>
      </xdr:sp>
      <xdr:sp macro="" textlink="">
        <xdr:nvSpPr>
          <xdr:cNvPr id="49" name="Text Box 70"/>
          <xdr:cNvSpPr txBox="1">
            <a:spLocks noChangeArrowheads="1"/>
          </xdr:cNvSpPr>
        </xdr:nvSpPr>
        <xdr:spPr bwMode="auto">
          <a:xfrm>
            <a:off x="55" y="787"/>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50" name="Text Box 71"/>
          <xdr:cNvSpPr txBox="1">
            <a:spLocks noChangeArrowheads="1"/>
          </xdr:cNvSpPr>
        </xdr:nvSpPr>
        <xdr:spPr bwMode="auto">
          <a:xfrm>
            <a:off x="176" y="787"/>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51" name="Text Box 72"/>
          <xdr:cNvSpPr txBox="1">
            <a:spLocks noChangeArrowheads="1"/>
          </xdr:cNvSpPr>
        </xdr:nvSpPr>
        <xdr:spPr bwMode="auto">
          <a:xfrm>
            <a:off x="240" y="787"/>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52" name="Text Box 73"/>
          <xdr:cNvSpPr txBox="1">
            <a:spLocks noChangeArrowheads="1"/>
          </xdr:cNvSpPr>
        </xdr:nvSpPr>
        <xdr:spPr bwMode="auto">
          <a:xfrm>
            <a:off x="208" y="787"/>
            <a:ext cx="11"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53" name="Text Box 74"/>
          <xdr:cNvSpPr txBox="1">
            <a:spLocks noChangeArrowheads="1"/>
          </xdr:cNvSpPr>
        </xdr:nvSpPr>
        <xdr:spPr bwMode="auto">
          <a:xfrm>
            <a:off x="85" y="787"/>
            <a:ext cx="22"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54" name="Text Box 75"/>
          <xdr:cNvSpPr txBox="1">
            <a:spLocks noChangeArrowheads="1"/>
          </xdr:cNvSpPr>
        </xdr:nvSpPr>
        <xdr:spPr bwMode="auto">
          <a:xfrm>
            <a:off x="116" y="787"/>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55" name="Text Box 76"/>
          <xdr:cNvSpPr txBox="1">
            <a:spLocks noChangeArrowheads="1"/>
          </xdr:cNvSpPr>
        </xdr:nvSpPr>
        <xdr:spPr bwMode="auto">
          <a:xfrm>
            <a:off x="147" y="787"/>
            <a:ext cx="16"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56" name="Text Box 77"/>
          <xdr:cNvSpPr txBox="1">
            <a:spLocks noChangeArrowheads="1"/>
          </xdr:cNvSpPr>
        </xdr:nvSpPr>
        <xdr:spPr bwMode="auto">
          <a:xfrm>
            <a:off x="616" y="787"/>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57" name="Text Box 78"/>
          <xdr:cNvSpPr txBox="1">
            <a:spLocks noChangeArrowheads="1"/>
          </xdr:cNvSpPr>
        </xdr:nvSpPr>
        <xdr:spPr bwMode="auto">
          <a:xfrm>
            <a:off x="334" y="787"/>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58" name="Text Box 79"/>
          <xdr:cNvSpPr txBox="1">
            <a:spLocks noChangeArrowheads="1"/>
          </xdr:cNvSpPr>
        </xdr:nvSpPr>
        <xdr:spPr bwMode="auto">
          <a:xfrm>
            <a:off x="431" y="787"/>
            <a:ext cx="14"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59" name="Text Box 80"/>
          <xdr:cNvSpPr txBox="1">
            <a:spLocks noChangeArrowheads="1"/>
          </xdr:cNvSpPr>
        </xdr:nvSpPr>
        <xdr:spPr bwMode="auto">
          <a:xfrm>
            <a:off x="399" y="787"/>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60" name="Text Box 81"/>
          <xdr:cNvSpPr txBox="1">
            <a:spLocks noChangeArrowheads="1"/>
          </xdr:cNvSpPr>
        </xdr:nvSpPr>
        <xdr:spPr bwMode="auto">
          <a:xfrm>
            <a:off x="366" y="787"/>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Text Box 82"/>
          <xdr:cNvSpPr txBox="1">
            <a:spLocks noChangeArrowheads="1"/>
          </xdr:cNvSpPr>
        </xdr:nvSpPr>
        <xdr:spPr bwMode="auto">
          <a:xfrm>
            <a:off x="303" y="787"/>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62" name="Text Box 83"/>
          <xdr:cNvSpPr txBox="1">
            <a:spLocks noChangeArrowheads="1"/>
          </xdr:cNvSpPr>
        </xdr:nvSpPr>
        <xdr:spPr bwMode="auto">
          <a:xfrm>
            <a:off x="272" y="787"/>
            <a:ext cx="4"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63" name="Text Box 84"/>
          <xdr:cNvSpPr txBox="1">
            <a:spLocks noChangeArrowheads="1"/>
          </xdr:cNvSpPr>
        </xdr:nvSpPr>
        <xdr:spPr bwMode="auto">
          <a:xfrm>
            <a:off x="557" y="787"/>
            <a:ext cx="0"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64" name="Text Box 85"/>
          <xdr:cNvSpPr txBox="1">
            <a:spLocks noChangeArrowheads="1"/>
          </xdr:cNvSpPr>
        </xdr:nvSpPr>
        <xdr:spPr bwMode="auto">
          <a:xfrm>
            <a:off x="527" y="787"/>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65" name="Text Box 86"/>
          <xdr:cNvSpPr txBox="1">
            <a:spLocks noChangeArrowheads="1"/>
          </xdr:cNvSpPr>
        </xdr:nvSpPr>
        <xdr:spPr bwMode="auto">
          <a:xfrm>
            <a:off x="495" y="787"/>
            <a:ext cx="6"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66" name="Text Box 87"/>
          <xdr:cNvSpPr txBox="1">
            <a:spLocks noChangeArrowheads="1"/>
          </xdr:cNvSpPr>
        </xdr:nvSpPr>
        <xdr:spPr bwMode="auto">
          <a:xfrm>
            <a:off x="463" y="787"/>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sp macro="" textlink="">
        <xdr:nvSpPr>
          <xdr:cNvPr id="67" name="Text Box 88"/>
          <xdr:cNvSpPr txBox="1">
            <a:spLocks noChangeArrowheads="1"/>
          </xdr:cNvSpPr>
        </xdr:nvSpPr>
        <xdr:spPr bwMode="auto">
          <a:xfrm>
            <a:off x="587" y="787"/>
            <a:ext cx="25" cy="22"/>
          </a:xfrm>
          <a:prstGeom prst="rect">
            <a:avLst/>
          </a:prstGeom>
          <a:solidFill>
            <a:srgbClr xmlns:mc="http://schemas.openxmlformats.org/markup-compatibility/2006" xmlns:a14="http://schemas.microsoft.com/office/drawing/2010/main" val="F3FFFF" mc:Ignorable="a14" a14:legacySpreadsheetColorIndex="4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0" bIns="0" anchor="t"/>
          <a:lstStyle/>
          <a:p>
            <a:pPr algn="l" rtl="0">
              <a:defRPr sz="1000"/>
            </a:pPr>
            <a:r>
              <a:rPr lang="es-ES" sz="1000" b="1" i="0" u="none" strike="noStrike" baseline="0">
                <a:solidFill>
                  <a:srgbClr val="000000"/>
                </a:solidFill>
                <a:latin typeface="Verdana"/>
                <a:ea typeface="Verdana"/>
                <a:cs typeface="Verdana"/>
              </a:rPr>
              <a:t> </a:t>
            </a:r>
          </a:p>
        </xdr:txBody>
      </xdr:sp>
    </xdr:grpSp>
    <xdr:clientData/>
  </xdr:twoCellAnchor>
  <xdr:oneCellAnchor>
    <xdr:from>
      <xdr:col>0</xdr:col>
      <xdr:colOff>38100</xdr:colOff>
      <xdr:row>1</xdr:row>
      <xdr:rowOff>0</xdr:rowOff>
    </xdr:from>
    <xdr:ext cx="990600" cy="419100"/>
    <xdr:pic>
      <xdr:nvPicPr>
        <xdr:cNvPr id="88" name="Picture 94" descr="logos_ccib_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61925"/>
          <a:ext cx="9906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xdr:row>
      <xdr:rowOff>152399</xdr:rowOff>
    </xdr:from>
    <xdr:ext cx="3133725" cy="2605145"/>
    <xdr:pic>
      <xdr:nvPicPr>
        <xdr:cNvPr id="89" name="Imagen 88"/>
        <xdr:cNvPicPr>
          <a:picLocks noChangeAspect="1"/>
        </xdr:cNvPicPr>
      </xdr:nvPicPr>
      <xdr:blipFill>
        <a:blip xmlns:r="http://schemas.openxmlformats.org/officeDocument/2006/relationships" r:embed="rId2"/>
        <a:stretch>
          <a:fillRect/>
        </a:stretch>
      </xdr:blipFill>
      <xdr:spPr>
        <a:xfrm>
          <a:off x="1571625" y="1285874"/>
          <a:ext cx="3133725" cy="2605145"/>
        </a:xfrm>
        <a:prstGeom prst="rect">
          <a:avLst/>
        </a:prstGeom>
      </xdr:spPr>
    </xdr:pic>
    <xdr:clientData/>
  </xdr:oneCellAnchor>
  <xdr:oneCellAnchor>
    <xdr:from>
      <xdr:col>6</xdr:col>
      <xdr:colOff>161925</xdr:colOff>
      <xdr:row>7</xdr:row>
      <xdr:rowOff>0</xdr:rowOff>
    </xdr:from>
    <xdr:ext cx="3561902" cy="2924175"/>
    <xdr:pic>
      <xdr:nvPicPr>
        <xdr:cNvPr id="90" name="Imagen 89"/>
        <xdr:cNvPicPr>
          <a:picLocks noChangeAspect="1"/>
        </xdr:cNvPicPr>
      </xdr:nvPicPr>
      <xdr:blipFill rotWithShape="1">
        <a:blip xmlns:r="http://schemas.openxmlformats.org/officeDocument/2006/relationships" r:embed="rId3"/>
        <a:srcRect t="6647" b="1484"/>
        <a:stretch/>
      </xdr:blipFill>
      <xdr:spPr>
        <a:xfrm>
          <a:off x="4733925" y="1133475"/>
          <a:ext cx="3561902" cy="2924175"/>
        </a:xfrm>
        <a:prstGeom prst="rect">
          <a:avLst/>
        </a:prstGeom>
      </xdr:spPr>
    </xdr:pic>
    <xdr:clientData/>
  </xdr:oneCellAnchor>
  <xdr:twoCellAnchor>
    <xdr:from>
      <xdr:col>1</xdr:col>
      <xdr:colOff>904874</xdr:colOff>
      <xdr:row>42</xdr:row>
      <xdr:rowOff>0</xdr:rowOff>
    </xdr:from>
    <xdr:to>
      <xdr:col>5</xdr:col>
      <xdr:colOff>257175</xdr:colOff>
      <xdr:row>47</xdr:row>
      <xdr:rowOff>116666</xdr:rowOff>
    </xdr:to>
    <xdr:sp macro="" textlink="">
      <xdr:nvSpPr>
        <xdr:cNvPr id="91" name="Text Box 9"/>
        <xdr:cNvSpPr txBox="1">
          <a:spLocks noChangeArrowheads="1"/>
        </xdr:cNvSpPr>
      </xdr:nvSpPr>
      <xdr:spPr bwMode="auto">
        <a:xfrm>
          <a:off x="1523999" y="6800850"/>
          <a:ext cx="2543176" cy="92629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eaLnBrk="1" hangingPunct="1">
            <a:spcBef>
              <a:spcPct val="50000"/>
            </a:spcBef>
            <a:buFontTx/>
            <a:buNone/>
          </a:pPr>
          <a:r>
            <a:rPr lang="en-GB" altLang="en-US" sz="1000" b="1">
              <a:latin typeface="Verdana" panose="020B0604030504040204" pitchFamily="34" charset="0"/>
              <a:ea typeface="Verdana" panose="020B0604030504040204" pitchFamily="34" charset="0"/>
              <a:cs typeface="Verdana" panose="020B0604030504040204" pitchFamily="34" charset="0"/>
            </a:rPr>
            <a:t>Description:</a:t>
          </a:r>
          <a:endParaRPr lang="en-GB" altLang="en-US" sz="1000">
            <a:latin typeface="Verdana" panose="020B0604030504040204" pitchFamily="34" charset="0"/>
            <a:ea typeface="Verdana" panose="020B0604030504040204" pitchFamily="34" charset="0"/>
            <a:cs typeface="Verdana" panose="020B0604030504040204" pitchFamily="34" charset="0"/>
          </a:endParaRPr>
        </a:p>
        <a:p>
          <a:pPr eaLnBrk="1" hangingPunct="1">
            <a:spcBef>
              <a:spcPts val="0"/>
            </a:spcBef>
          </a:pPr>
          <a:r>
            <a:rPr lang="en-GB" altLang="en-US" sz="1000">
              <a:latin typeface="Verdana" panose="020B0604030504040204" pitchFamily="34" charset="0"/>
              <a:ea typeface="Verdana" panose="020B0604030504040204" pitchFamily="34" charset="0"/>
              <a:cs typeface="Verdana" panose="020B0604030504040204" pitchFamily="34" charset="0"/>
            </a:rPr>
            <a:t>1 Wood round table 80x75cm high</a:t>
          </a:r>
        </a:p>
        <a:p>
          <a:pPr>
            <a:spcBef>
              <a:spcPts val="0"/>
            </a:spcBef>
          </a:pPr>
          <a:r>
            <a:rPr lang="en-GB" altLang="en-US" sz="1000">
              <a:latin typeface="Verdana" panose="020B0604030504040204" pitchFamily="34" charset="0"/>
              <a:ea typeface="Verdana" panose="020B0604030504040204" pitchFamily="34" charset="0"/>
              <a:cs typeface="Verdana" panose="020B0604030504040204" pitchFamily="34" charset="0"/>
            </a:rPr>
            <a:t>4 Beech coloured chairs </a:t>
          </a:r>
        </a:p>
        <a:p>
          <a:pPr eaLnBrk="1" hangingPunct="1">
            <a:spcBef>
              <a:spcPts val="0"/>
            </a:spcBef>
          </a:pPr>
          <a:r>
            <a:rPr lang="en-GB" altLang="en-US" sz="1000">
              <a:latin typeface="Verdana" panose="020B0604030504040204" pitchFamily="34" charset="0"/>
              <a:ea typeface="Verdana" panose="020B0604030504040204" pitchFamily="34" charset="0"/>
              <a:cs typeface="Verdana" panose="020B0604030504040204" pitchFamily="34" charset="0"/>
            </a:rPr>
            <a:t>1 Beech coloured counter 100x50x100cm high</a:t>
          </a:r>
        </a:p>
        <a:p>
          <a:pPr eaLnBrk="1" hangingPunct="1">
            <a:spcBef>
              <a:spcPts val="0"/>
            </a:spcBef>
          </a:pPr>
          <a:r>
            <a:rPr lang="en-GB" altLang="en-US" sz="1000">
              <a:latin typeface="Verdana" panose="020B0604030504040204" pitchFamily="34" charset="0"/>
              <a:ea typeface="Verdana" panose="020B0604030504040204" pitchFamily="34" charset="0"/>
              <a:cs typeface="Verdana" panose="020B0604030504040204" pitchFamily="34" charset="0"/>
            </a:rPr>
            <a:t>1 Black stool</a:t>
          </a:r>
        </a:p>
        <a:p>
          <a:pPr>
            <a:spcBef>
              <a:spcPts val="0"/>
            </a:spcBef>
          </a:pPr>
          <a:r>
            <a:rPr lang="en-GB" altLang="en-US" sz="1000">
              <a:latin typeface="Verdana" panose="020B0604030504040204" pitchFamily="34" charset="0"/>
              <a:ea typeface="Verdana" panose="020B0604030504040204" pitchFamily="34" charset="0"/>
              <a:cs typeface="Verdana" panose="020B0604030504040204" pitchFamily="34" charset="0"/>
            </a:rPr>
            <a:t>1 Paper bin</a:t>
          </a:r>
        </a:p>
        <a:p>
          <a:pPr eaLnBrk="1" hangingPunct="1">
            <a:spcBef>
              <a:spcPts val="0"/>
            </a:spcBef>
          </a:pPr>
          <a:r>
            <a:rPr lang="en-GB" altLang="en-US" sz="1000">
              <a:latin typeface="Verdana" panose="020B0604030504040204" pitchFamily="34" charset="0"/>
              <a:ea typeface="Verdana" panose="020B0604030504040204" pitchFamily="34" charset="0"/>
              <a:cs typeface="Verdana" panose="020B0604030504040204" pitchFamily="34" charset="0"/>
            </a:rPr>
            <a:t>1 Magazine rack 27x 35 x171cm high</a:t>
          </a:r>
        </a:p>
      </xdr:txBody>
    </xdr:sp>
    <xdr:clientData/>
  </xdr:twoCellAnchor>
  <xdr:twoCellAnchor>
    <xdr:from>
      <xdr:col>6</xdr:col>
      <xdr:colOff>28574</xdr:colOff>
      <xdr:row>42</xdr:row>
      <xdr:rowOff>9525</xdr:rowOff>
    </xdr:from>
    <xdr:to>
      <xdr:col>10</xdr:col>
      <xdr:colOff>19050</xdr:colOff>
      <xdr:row>47</xdr:row>
      <xdr:rowOff>126191</xdr:rowOff>
    </xdr:to>
    <xdr:sp macro="" textlink="">
      <xdr:nvSpPr>
        <xdr:cNvPr id="92" name="Text Box 9"/>
        <xdr:cNvSpPr txBox="1">
          <a:spLocks noChangeArrowheads="1"/>
        </xdr:cNvSpPr>
      </xdr:nvSpPr>
      <xdr:spPr bwMode="auto">
        <a:xfrm>
          <a:off x="4600574" y="6810375"/>
          <a:ext cx="3038476" cy="92629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eaLnBrk="1" hangingPunct="1">
            <a:spcBef>
              <a:spcPct val="50000"/>
            </a:spcBef>
            <a:buFontTx/>
            <a:buNone/>
          </a:pPr>
          <a:r>
            <a:rPr lang="en-GB" altLang="en-US" sz="1000" b="1">
              <a:latin typeface="Verdana" panose="020B0604030504040204" pitchFamily="34" charset="0"/>
              <a:ea typeface="Verdana" panose="020B0604030504040204" pitchFamily="34" charset="0"/>
              <a:cs typeface="Verdana" panose="020B0604030504040204" pitchFamily="34" charset="0"/>
            </a:rPr>
            <a:t>Descripcio:</a:t>
          </a:r>
          <a:endParaRPr lang="en-GB" altLang="en-US" sz="1000">
            <a:latin typeface="Verdana" panose="020B0604030504040204" pitchFamily="34" charset="0"/>
            <a:ea typeface="Verdana" panose="020B0604030504040204" pitchFamily="34" charset="0"/>
            <a:cs typeface="Verdana" panose="020B0604030504040204" pitchFamily="34" charset="0"/>
          </a:endParaRPr>
        </a:p>
        <a:p>
          <a:pPr eaLnBrk="1" hangingPunct="1">
            <a:spcBef>
              <a:spcPts val="0"/>
            </a:spcBef>
          </a:pPr>
          <a:r>
            <a:rPr lang="en-GB" altLang="en-US" sz="1000">
              <a:latin typeface="Verdana" panose="020B0604030504040204" pitchFamily="34" charset="0"/>
              <a:ea typeface="Verdana" panose="020B0604030504040204" pitchFamily="34" charset="0"/>
              <a:cs typeface="Verdana" panose="020B0604030504040204" pitchFamily="34" charset="0"/>
            </a:rPr>
            <a:t>1 Mesa redonda haya 80x75cm alto</a:t>
          </a:r>
        </a:p>
        <a:p>
          <a:pPr>
            <a:spcBef>
              <a:spcPts val="0"/>
            </a:spcBef>
          </a:pPr>
          <a:r>
            <a:rPr lang="en-GB" altLang="en-US" sz="1000">
              <a:latin typeface="Verdana" panose="020B0604030504040204" pitchFamily="34" charset="0"/>
              <a:ea typeface="Verdana" panose="020B0604030504040204" pitchFamily="34" charset="0"/>
              <a:cs typeface="Verdana" panose="020B0604030504040204" pitchFamily="34" charset="0"/>
            </a:rPr>
            <a:t>4 Sillas haya</a:t>
          </a:r>
          <a:r>
            <a:rPr lang="en-GB" altLang="en-US" sz="1000" baseline="0">
              <a:latin typeface="Verdana" panose="020B0604030504040204" pitchFamily="34" charset="0"/>
              <a:ea typeface="Verdana" panose="020B0604030504040204" pitchFamily="34" charset="0"/>
              <a:cs typeface="Verdana" panose="020B0604030504040204" pitchFamily="34" charset="0"/>
            </a:rPr>
            <a:t> </a:t>
          </a:r>
          <a:endParaRPr lang="en-GB" altLang="en-US" sz="1000">
            <a:latin typeface="Verdana" panose="020B0604030504040204" pitchFamily="34" charset="0"/>
            <a:ea typeface="Verdana" panose="020B0604030504040204" pitchFamily="34" charset="0"/>
            <a:cs typeface="Verdana" panose="020B0604030504040204" pitchFamily="34" charset="0"/>
          </a:endParaRPr>
        </a:p>
        <a:p>
          <a:pPr eaLnBrk="1" hangingPunct="1">
            <a:spcBef>
              <a:spcPts val="0"/>
            </a:spcBef>
          </a:pPr>
          <a:r>
            <a:rPr lang="en-GB" altLang="en-US" sz="1000">
              <a:latin typeface="Verdana" panose="020B0604030504040204" pitchFamily="34" charset="0"/>
              <a:ea typeface="Verdana" panose="020B0604030504040204" pitchFamily="34" charset="0"/>
              <a:cs typeface="Verdana" panose="020B0604030504040204" pitchFamily="34" charset="0"/>
            </a:rPr>
            <a:t>1 Mostrador haya 100x50x100cm alto</a:t>
          </a:r>
        </a:p>
        <a:p>
          <a:pPr eaLnBrk="1" hangingPunct="1">
            <a:spcBef>
              <a:spcPts val="0"/>
            </a:spcBef>
          </a:pPr>
          <a:r>
            <a:rPr lang="en-GB" altLang="en-US" sz="1000">
              <a:latin typeface="Verdana" panose="020B0604030504040204" pitchFamily="34" charset="0"/>
              <a:ea typeface="Verdana" panose="020B0604030504040204" pitchFamily="34" charset="0"/>
              <a:cs typeface="Verdana" panose="020B0604030504040204" pitchFamily="34" charset="0"/>
            </a:rPr>
            <a:t>1 Taburete negro</a:t>
          </a:r>
        </a:p>
        <a:p>
          <a:pPr>
            <a:spcBef>
              <a:spcPts val="0"/>
            </a:spcBef>
          </a:pPr>
          <a:r>
            <a:rPr lang="en-GB" altLang="en-US" sz="1000">
              <a:latin typeface="Verdana" panose="020B0604030504040204" pitchFamily="34" charset="0"/>
              <a:ea typeface="Verdana" panose="020B0604030504040204" pitchFamily="34" charset="0"/>
              <a:cs typeface="Verdana" panose="020B0604030504040204" pitchFamily="34" charset="0"/>
            </a:rPr>
            <a:t>1 Papelera Negra</a:t>
          </a:r>
        </a:p>
        <a:p>
          <a:pPr eaLnBrk="1" hangingPunct="1">
            <a:spcBef>
              <a:spcPts val="0"/>
            </a:spcBef>
          </a:pPr>
          <a:r>
            <a:rPr lang="en-GB" altLang="en-US" sz="1000">
              <a:latin typeface="Verdana" panose="020B0604030504040204" pitchFamily="34" charset="0"/>
              <a:ea typeface="Verdana" panose="020B0604030504040204" pitchFamily="34" charset="0"/>
              <a:cs typeface="Verdana" panose="020B0604030504040204" pitchFamily="34" charset="0"/>
            </a:rPr>
            <a:t>1 Revistero27x 35 x171cm alto</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2</xdr:row>
      <xdr:rowOff>0</xdr:rowOff>
    </xdr:from>
    <xdr:to>
      <xdr:col>0</xdr:col>
      <xdr:colOff>1028700</xdr:colOff>
      <xdr:row>3</xdr:row>
      <xdr:rowOff>171450</xdr:rowOff>
    </xdr:to>
    <xdr:pic>
      <xdr:nvPicPr>
        <xdr:cNvPr id="17876" name="Picture 2" descr="logos_ccib_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3850"/>
          <a:ext cx="9906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44</xdr:row>
      <xdr:rowOff>152400</xdr:rowOff>
    </xdr:from>
    <xdr:to>
      <xdr:col>3</xdr:col>
      <xdr:colOff>95250</xdr:colOff>
      <xdr:row>47</xdr:row>
      <xdr:rowOff>9525</xdr:rowOff>
    </xdr:to>
    <xdr:sp macro="" textlink="">
      <xdr:nvSpPr>
        <xdr:cNvPr id="17411" name="Rectangle 3"/>
        <xdr:cNvSpPr>
          <a:spLocks noChangeArrowheads="1"/>
        </xdr:cNvSpPr>
      </xdr:nvSpPr>
      <xdr:spPr bwMode="auto">
        <a:xfrm>
          <a:off x="1057275" y="10020300"/>
          <a:ext cx="2695575" cy="9906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s-ES" sz="1000" b="0" i="0" strike="noStrike">
              <a:solidFill>
                <a:srgbClr val="000000"/>
              </a:solidFill>
              <a:latin typeface="Arial"/>
              <a:cs typeface="Arial"/>
            </a:rPr>
            <a:t>Signature / </a:t>
          </a:r>
          <a:r>
            <a:rPr lang="es-ES" sz="1000" b="0" i="1" strike="noStrike">
              <a:solidFill>
                <a:srgbClr val="000000"/>
              </a:solidFill>
              <a:latin typeface="Arial"/>
              <a:cs typeface="Arial"/>
            </a:rPr>
            <a:t>Firma</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1</xdr:row>
      <xdr:rowOff>38100</xdr:rowOff>
    </xdr:from>
    <xdr:to>
      <xdr:col>0</xdr:col>
      <xdr:colOff>914400</xdr:colOff>
      <xdr:row>2</xdr:row>
      <xdr:rowOff>171450</xdr:rowOff>
    </xdr:to>
    <xdr:pic>
      <xdr:nvPicPr>
        <xdr:cNvPr id="79591" name="Picture 3" descr="logos_ccib_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200025"/>
          <a:ext cx="8477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46</xdr:row>
      <xdr:rowOff>104775</xdr:rowOff>
    </xdr:from>
    <xdr:to>
      <xdr:col>3</xdr:col>
      <xdr:colOff>95250</xdr:colOff>
      <xdr:row>49</xdr:row>
      <xdr:rowOff>9525</xdr:rowOff>
    </xdr:to>
    <xdr:sp macro="" textlink="">
      <xdr:nvSpPr>
        <xdr:cNvPr id="8204" name="Rectangle 12"/>
        <xdr:cNvSpPr>
          <a:spLocks noChangeArrowheads="1"/>
        </xdr:cNvSpPr>
      </xdr:nvSpPr>
      <xdr:spPr bwMode="auto">
        <a:xfrm>
          <a:off x="981075" y="15821025"/>
          <a:ext cx="2590800" cy="9334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s-ES" sz="1000" b="0" i="0" strike="noStrike">
              <a:solidFill>
                <a:srgbClr val="000000"/>
              </a:solidFill>
              <a:latin typeface="Verdana"/>
            </a:rPr>
            <a:t>Signature / </a:t>
          </a:r>
          <a:r>
            <a:rPr lang="es-ES" sz="1000" b="0" i="1" strike="noStrike">
              <a:solidFill>
                <a:srgbClr val="000000"/>
              </a:solidFill>
              <a:latin typeface="Verdana"/>
            </a:rPr>
            <a:t>Firma</a:t>
          </a:r>
        </a:p>
      </xdr:txBody>
    </xdr:sp>
    <xdr:clientData/>
  </xdr:twoCellAnchor>
  <xdr:twoCellAnchor editAs="oneCell">
    <xdr:from>
      <xdr:col>1</xdr:col>
      <xdr:colOff>19050</xdr:colOff>
      <xdr:row>17</xdr:row>
      <xdr:rowOff>171450</xdr:rowOff>
    </xdr:from>
    <xdr:to>
      <xdr:col>2</xdr:col>
      <xdr:colOff>1123950</xdr:colOff>
      <xdr:row>26</xdr:row>
      <xdr:rowOff>38101</xdr:rowOff>
    </xdr:to>
    <xdr:pic>
      <xdr:nvPicPr>
        <xdr:cNvPr id="79593" name="Picture 14" descr="Imagen00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0600" y="5915025"/>
          <a:ext cx="18669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1257300</xdr:colOff>
      <xdr:row>17</xdr:row>
      <xdr:rowOff>133350</xdr:rowOff>
    </xdr:from>
    <xdr:to>
      <xdr:col>7</xdr:col>
      <xdr:colOff>238125</xdr:colOff>
      <xdr:row>26</xdr:row>
      <xdr:rowOff>9526</xdr:rowOff>
    </xdr:to>
    <xdr:pic>
      <xdr:nvPicPr>
        <xdr:cNvPr id="79594" name="Picture 15" descr="Imagen00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05600" y="5876925"/>
          <a:ext cx="196215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381000</xdr:colOff>
      <xdr:row>17</xdr:row>
      <xdr:rowOff>142875</xdr:rowOff>
    </xdr:from>
    <xdr:to>
      <xdr:col>5</xdr:col>
      <xdr:colOff>238125</xdr:colOff>
      <xdr:row>26</xdr:row>
      <xdr:rowOff>19050</xdr:rowOff>
    </xdr:to>
    <xdr:pic>
      <xdr:nvPicPr>
        <xdr:cNvPr id="79595" name="Picture 25" descr="IMGP0849"/>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5225" t="20631" r="8510"/>
        <a:stretch>
          <a:fillRect/>
        </a:stretch>
      </xdr:blipFill>
      <xdr:spPr bwMode="auto">
        <a:xfrm>
          <a:off x="3857625" y="5886450"/>
          <a:ext cx="18288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28</xdr:row>
      <xdr:rowOff>47624</xdr:rowOff>
    </xdr:from>
    <xdr:to>
      <xdr:col>2</xdr:col>
      <xdr:colOff>1695450</xdr:colOff>
      <xdr:row>33</xdr:row>
      <xdr:rowOff>38099</xdr:rowOff>
    </xdr:to>
    <xdr:sp macro="" textlink="">
      <xdr:nvSpPr>
        <xdr:cNvPr id="2" name="1 CuadroTexto"/>
        <xdr:cNvSpPr txBox="1"/>
      </xdr:nvSpPr>
      <xdr:spPr>
        <a:xfrm>
          <a:off x="1000125" y="7677149"/>
          <a:ext cx="2428875"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u="sng"/>
            <a:t>Practical hints</a:t>
          </a:r>
        </a:p>
        <a:p>
          <a:r>
            <a:rPr lang="es-ES" sz="1000"/>
            <a:t>Aproximate</a:t>
          </a:r>
          <a:r>
            <a:rPr lang="es-ES" sz="1000" baseline="0"/>
            <a:t> consumption:</a:t>
          </a:r>
        </a:p>
        <a:p>
          <a:r>
            <a:rPr lang="en-US" sz="1000">
              <a:solidFill>
                <a:schemeClr val="dk1"/>
              </a:solidFill>
              <a:effectLst/>
              <a:latin typeface="+mn-lt"/>
              <a:ea typeface="+mn-ea"/>
              <a:cs typeface="+mn-cs"/>
            </a:rPr>
            <a:t>1 spot light:  0.026 kw</a:t>
          </a:r>
          <a:endParaRPr lang="es-ES" sz="1000">
            <a:effectLst/>
          </a:endParaRPr>
        </a:p>
        <a:p>
          <a:r>
            <a:rPr lang="en-US" sz="1000">
              <a:solidFill>
                <a:schemeClr val="dk1"/>
              </a:solidFill>
              <a:effectLst/>
              <a:latin typeface="+mn-lt"/>
              <a:ea typeface="+mn-ea"/>
              <a:cs typeface="+mn-cs"/>
            </a:rPr>
            <a:t>1 laptop:  0.1 kw</a:t>
          </a:r>
          <a:endParaRPr lang="es-ES" sz="1000">
            <a:effectLst/>
          </a:endParaRPr>
        </a:p>
        <a:p>
          <a:r>
            <a:rPr lang="en-US" sz="1000">
              <a:solidFill>
                <a:schemeClr val="dk1"/>
              </a:solidFill>
              <a:effectLst/>
              <a:latin typeface="+mn-lt"/>
              <a:ea typeface="+mn-ea"/>
              <a:cs typeface="+mn-cs"/>
            </a:rPr>
            <a:t>1 fridge: 0,3 / 0,5 kw</a:t>
          </a:r>
          <a:endParaRPr lang="es-ES" sz="1000">
            <a:effectLst/>
          </a:endParaRPr>
        </a:p>
        <a:p>
          <a:r>
            <a:rPr lang="en-US" sz="1000">
              <a:solidFill>
                <a:schemeClr val="dk1"/>
              </a:solidFill>
              <a:effectLst/>
              <a:latin typeface="+mn-lt"/>
              <a:ea typeface="+mn-ea"/>
              <a:cs typeface="+mn-cs"/>
            </a:rPr>
            <a:t>1 small coffee machine: 0,7 kw</a:t>
          </a:r>
          <a:endParaRPr lang="es-ES" sz="1000">
            <a:effectLst/>
          </a:endParaRPr>
        </a:p>
        <a:p>
          <a:r>
            <a:rPr lang="en-US" sz="1000">
              <a:solidFill>
                <a:schemeClr val="dk1"/>
              </a:solidFill>
              <a:effectLst/>
              <a:latin typeface="+mn-lt"/>
              <a:ea typeface="+mn-ea"/>
              <a:cs typeface="+mn-cs"/>
            </a:rPr>
            <a:t>1 professional coffee machine: 2,5 kw</a:t>
          </a:r>
          <a:endParaRPr lang="es-ES" sz="1000">
            <a:effectLst/>
          </a:endParaRPr>
        </a:p>
        <a:p>
          <a:endParaRPr lang="es-ES" sz="1100"/>
        </a:p>
        <a:p>
          <a:endParaRPr lang="es-ES" sz="1100"/>
        </a:p>
      </xdr:txBody>
    </xdr:sp>
    <xdr:clientData/>
  </xdr:twoCellAnchor>
  <xdr:twoCellAnchor>
    <xdr:from>
      <xdr:col>3</xdr:col>
      <xdr:colOff>38100</xdr:colOff>
      <xdr:row>28</xdr:row>
      <xdr:rowOff>57150</xdr:rowOff>
    </xdr:from>
    <xdr:to>
      <xdr:col>5</xdr:col>
      <xdr:colOff>428625</xdr:colOff>
      <xdr:row>33</xdr:row>
      <xdr:rowOff>47626</xdr:rowOff>
    </xdr:to>
    <xdr:sp macro="" textlink="">
      <xdr:nvSpPr>
        <xdr:cNvPr id="3" name="2 CuadroTexto"/>
        <xdr:cNvSpPr txBox="1"/>
      </xdr:nvSpPr>
      <xdr:spPr>
        <a:xfrm>
          <a:off x="3514725" y="7686675"/>
          <a:ext cx="2362200" cy="1228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u="sng">
              <a:solidFill>
                <a:schemeClr val="dk1"/>
              </a:solidFill>
              <a:effectLst/>
              <a:latin typeface="+mn-lt"/>
              <a:ea typeface="+mn-ea"/>
              <a:cs typeface="+mn-cs"/>
            </a:rPr>
            <a:t>Consejos prácticos</a:t>
          </a:r>
        </a:p>
        <a:p>
          <a:r>
            <a:rPr lang="es-ES" sz="1000">
              <a:solidFill>
                <a:schemeClr val="dk1"/>
              </a:solidFill>
              <a:effectLst/>
              <a:latin typeface="+mn-lt"/>
              <a:ea typeface="+mn-ea"/>
              <a:cs typeface="+mn-cs"/>
            </a:rPr>
            <a:t>Consumos aproximados:</a:t>
          </a:r>
        </a:p>
        <a:p>
          <a:r>
            <a:rPr lang="es-ES" sz="1000">
              <a:solidFill>
                <a:schemeClr val="dk1"/>
              </a:solidFill>
              <a:effectLst/>
              <a:latin typeface="+mn-lt"/>
              <a:ea typeface="+mn-ea"/>
              <a:cs typeface="+mn-cs"/>
            </a:rPr>
            <a:t>1 foco expo:  0.026 kw</a:t>
          </a:r>
        </a:p>
        <a:p>
          <a:r>
            <a:rPr lang="es-ES" sz="1000">
              <a:solidFill>
                <a:schemeClr val="dk1"/>
              </a:solidFill>
              <a:effectLst/>
              <a:latin typeface="+mn-lt"/>
              <a:ea typeface="+mn-ea"/>
              <a:cs typeface="+mn-cs"/>
            </a:rPr>
            <a:t>1 ordenador:  0.1 kw</a:t>
          </a:r>
        </a:p>
        <a:p>
          <a:r>
            <a:rPr lang="es-ES" sz="1000">
              <a:solidFill>
                <a:schemeClr val="dk1"/>
              </a:solidFill>
              <a:effectLst/>
              <a:latin typeface="+mn-lt"/>
              <a:ea typeface="+mn-ea"/>
              <a:cs typeface="+mn-cs"/>
            </a:rPr>
            <a:t>1 nevera: 0,3 / 0,5 kw</a:t>
          </a:r>
        </a:p>
        <a:p>
          <a:r>
            <a:rPr lang="es-ES" sz="1000">
              <a:solidFill>
                <a:schemeClr val="dk1"/>
              </a:solidFill>
              <a:effectLst/>
              <a:latin typeface="+mn-lt"/>
              <a:ea typeface="+mn-ea"/>
              <a:cs typeface="+mn-cs"/>
            </a:rPr>
            <a:t>1 cafetera doméstica: 0,7 kw</a:t>
          </a:r>
        </a:p>
        <a:p>
          <a:r>
            <a:rPr lang="es-ES" sz="1000">
              <a:solidFill>
                <a:schemeClr val="dk1"/>
              </a:solidFill>
              <a:effectLst/>
              <a:latin typeface="+mn-lt"/>
              <a:ea typeface="+mn-ea"/>
              <a:cs typeface="+mn-cs"/>
            </a:rPr>
            <a:t>1 cafetera profesional: 2,5 kw</a:t>
          </a:r>
        </a:p>
        <a:p>
          <a:endParaRPr lang="es-E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1</xdr:row>
      <xdr:rowOff>0</xdr:rowOff>
    </xdr:from>
    <xdr:to>
      <xdr:col>0</xdr:col>
      <xdr:colOff>1028700</xdr:colOff>
      <xdr:row>2</xdr:row>
      <xdr:rowOff>257175</xdr:rowOff>
    </xdr:to>
    <xdr:pic>
      <xdr:nvPicPr>
        <xdr:cNvPr id="15854" name="Picture 2" descr="logos_ccib_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61925"/>
          <a:ext cx="9906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xdr:row>
      <xdr:rowOff>47625</xdr:rowOff>
    </xdr:from>
    <xdr:to>
      <xdr:col>2</xdr:col>
      <xdr:colOff>1295400</xdr:colOff>
      <xdr:row>43</xdr:row>
      <xdr:rowOff>9525</xdr:rowOff>
    </xdr:to>
    <xdr:sp macro="" textlink="">
      <xdr:nvSpPr>
        <xdr:cNvPr id="15369" name="Rectangle 3"/>
        <xdr:cNvSpPr>
          <a:spLocks noChangeArrowheads="1"/>
        </xdr:cNvSpPr>
      </xdr:nvSpPr>
      <xdr:spPr bwMode="auto">
        <a:xfrm>
          <a:off x="1047750" y="7134225"/>
          <a:ext cx="2057400" cy="990600"/>
        </a:xfrm>
        <a:prstGeom prst="rect">
          <a:avLst/>
        </a:prstGeom>
        <a:solidFill>
          <a:srgbClr val="FFFFFF"/>
        </a:solidFill>
        <a:ln w="9525">
          <a:solidFill>
            <a:srgbClr val="000000"/>
          </a:solidFill>
          <a:miter lim="800000"/>
          <a:headEnd/>
          <a:tailEnd/>
        </a:ln>
      </xdr:spPr>
      <xdr:txBody>
        <a:bodyPr vertOverflow="clip" wrap="square" lIns="27432" tIns="22860" rIns="27432" bIns="0" anchor="t"/>
        <a:lstStyle/>
        <a:p>
          <a:pPr algn="ctr" rtl="0">
            <a:defRPr sz="1000"/>
          </a:pPr>
          <a:r>
            <a:rPr lang="es-ES" sz="1000" b="0" i="0" u="none" strike="noStrike" baseline="0">
              <a:solidFill>
                <a:srgbClr val="000000"/>
              </a:solidFill>
              <a:latin typeface="Arial"/>
              <a:cs typeface="Arial"/>
            </a:rPr>
            <a:t>Signature / </a:t>
          </a:r>
          <a:r>
            <a:rPr lang="es-ES" sz="1000" b="0" i="1" u="none" strike="noStrike" baseline="0">
              <a:solidFill>
                <a:srgbClr val="000000"/>
              </a:solidFill>
              <a:latin typeface="Arial"/>
              <a:cs typeface="Arial"/>
            </a:rPr>
            <a:t>Firma</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4</xdr:row>
      <xdr:rowOff>0</xdr:rowOff>
    </xdr:from>
    <xdr:to>
      <xdr:col>0</xdr:col>
      <xdr:colOff>1028700</xdr:colOff>
      <xdr:row>6</xdr:row>
      <xdr:rowOff>57150</xdr:rowOff>
    </xdr:to>
    <xdr:pic>
      <xdr:nvPicPr>
        <xdr:cNvPr id="16849" name="Picture 1" descr="logos_ccib_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733425"/>
          <a:ext cx="9906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209550</xdr:colOff>
      <xdr:row>40</xdr:row>
      <xdr:rowOff>190500</xdr:rowOff>
    </xdr:from>
    <xdr:to>
      <xdr:col>3</xdr:col>
      <xdr:colOff>295275</xdr:colOff>
      <xdr:row>43</xdr:row>
      <xdr:rowOff>0</xdr:rowOff>
    </xdr:to>
    <xdr:sp macro="" textlink="">
      <xdr:nvSpPr>
        <xdr:cNvPr id="16386" name="Rectangle 2"/>
        <xdr:cNvSpPr>
          <a:spLocks noChangeArrowheads="1"/>
        </xdr:cNvSpPr>
      </xdr:nvSpPr>
      <xdr:spPr bwMode="auto">
        <a:xfrm>
          <a:off x="1257300" y="10382250"/>
          <a:ext cx="2590800" cy="8382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s-ES" sz="1000" b="0" i="0" strike="noStrike">
              <a:solidFill>
                <a:srgbClr val="000000"/>
              </a:solidFill>
              <a:latin typeface="Arial"/>
              <a:cs typeface="Arial"/>
            </a:rPr>
            <a:t>Signature / </a:t>
          </a:r>
          <a:r>
            <a:rPr lang="es-ES" sz="1000" b="0" i="1" strike="noStrike">
              <a:solidFill>
                <a:srgbClr val="000000"/>
              </a:solidFill>
              <a:latin typeface="Arial"/>
              <a:cs typeface="Arial"/>
            </a:rPr>
            <a:t>Firma</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209550</xdr:colOff>
      <xdr:row>44</xdr:row>
      <xdr:rowOff>190500</xdr:rowOff>
    </xdr:from>
    <xdr:to>
      <xdr:col>3</xdr:col>
      <xdr:colOff>295275</xdr:colOff>
      <xdr:row>47</xdr:row>
      <xdr:rowOff>0</xdr:rowOff>
    </xdr:to>
    <xdr:sp macro="" textlink="">
      <xdr:nvSpPr>
        <xdr:cNvPr id="16386" name="Rectangle 2"/>
        <xdr:cNvSpPr>
          <a:spLocks noChangeArrowheads="1"/>
        </xdr:cNvSpPr>
      </xdr:nvSpPr>
      <xdr:spPr bwMode="auto">
        <a:xfrm>
          <a:off x="1257300" y="10382250"/>
          <a:ext cx="2590800" cy="8382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s-ES" sz="1000" b="0" i="0" strike="noStrike">
              <a:solidFill>
                <a:srgbClr val="000000"/>
              </a:solidFill>
              <a:latin typeface="Arial"/>
              <a:cs typeface="Arial"/>
            </a:rPr>
            <a:t>Signature / </a:t>
          </a:r>
          <a:r>
            <a:rPr lang="es-ES" sz="1000" b="0" i="1" strike="noStrike">
              <a:solidFill>
                <a:srgbClr val="000000"/>
              </a:solidFill>
              <a:latin typeface="Arial"/>
              <a:cs typeface="Arial"/>
            </a:rPr>
            <a:t>Firma</a:t>
          </a:r>
        </a:p>
      </xdr:txBody>
    </xdr:sp>
    <xdr:clientData/>
  </xdr:twoCellAnchor>
  <xdr:twoCellAnchor editAs="oneCell">
    <xdr:from>
      <xdr:col>0</xdr:col>
      <xdr:colOff>38100</xdr:colOff>
      <xdr:row>2</xdr:row>
      <xdr:rowOff>0</xdr:rowOff>
    </xdr:from>
    <xdr:to>
      <xdr:col>0</xdr:col>
      <xdr:colOff>1028700</xdr:colOff>
      <xdr:row>4</xdr:row>
      <xdr:rowOff>9525</xdr:rowOff>
    </xdr:to>
    <xdr:pic>
      <xdr:nvPicPr>
        <xdr:cNvPr id="44493" name="Picture 1" descr="logos_ccib_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3850"/>
          <a:ext cx="9906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EFCO%20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Manzanare\Documents\Docs\Exhibitor%20Order%202015%20v5%20en%20cambi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4/11-2014%20ENA/3.Manual/ENA%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 Procedimientos y Condiciones"/>
      <sheetName val="0. Procedures and Conditions"/>
      <sheetName val="0.1. Fin. details + Credit card"/>
      <sheetName val="1.1.Stand Fittings-Prest. Stand"/>
      <sheetName val="2. Electricity - Electricidad"/>
      <sheetName val="3. Furniture1-Mobiliario1"/>
      <sheetName val="4. Furniture2-Mobiliario2"/>
      <sheetName val="5. Furniture3-Mobiliario3"/>
      <sheetName val="6. Internet &amp; Telephony"/>
      <sheetName val="7. AV and IT"/>
      <sheetName val="8.Hostesses-Azafatas"/>
      <sheetName val="9. Security-Seguridad"/>
      <sheetName val="10.Flooring...-Suelos..."/>
      <sheetName val="11.Plants-Jardinería"/>
      <sheetName val="12.RIGGING "/>
      <sheetName val="12. F&amp;B 1"/>
      <sheetName val="13. F&amp;B 2"/>
      <sheetName val="14. F&amp;B 3"/>
      <sheetName val="15. F&amp;B 4"/>
      <sheetName val="16. F&amp;B 5"/>
      <sheetName val="17. F&amp;B 6"/>
      <sheetName val="18. Plano de distribución"/>
      <sheetName val="19. Order Summary "/>
      <sheetName val="basic rules"/>
    </sheetNames>
    <sheetDataSet>
      <sheetData sheetId="0" refreshError="1"/>
      <sheetData sheetId="1" refreshError="1"/>
      <sheetData sheetId="2" refreshError="1"/>
      <sheetData sheetId="3">
        <row r="14">
          <cell r="C14" t="str">
            <v>FEFCO 2015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 Procedimientos y Condiciones"/>
      <sheetName val="0. Procedures and Conditions"/>
      <sheetName val="0.1. Fin. details + Credit card"/>
      <sheetName val="1. Stand Modular"/>
      <sheetName val="1.1.Stand Fittings-Prest. Stand"/>
      <sheetName val="2. Electricity - Electricidad"/>
      <sheetName val="3. Furniture1-Mobiliario1"/>
      <sheetName val="4. Furniture2-Mobiliario2"/>
      <sheetName val="5. Furniture3-Mobiliario3"/>
      <sheetName val="6. Internet "/>
      <sheetName val="7. AV and IT (2)"/>
      <sheetName val="7. AV and IT"/>
      <sheetName val="8.Hostesses-Azafatas"/>
      <sheetName val="9. Security-Seguridad"/>
      <sheetName val="10.Flooring...-Suelos..."/>
      <sheetName val="11.Plants-Jardinería"/>
      <sheetName val="12.RIGGING "/>
      <sheetName val="12. F&amp;B 1"/>
      <sheetName val="13. F&amp;B 2"/>
      <sheetName val="14. F&amp;B 3"/>
      <sheetName val="15. F&amp;B 4"/>
      <sheetName val="16. F&amp;B 5"/>
      <sheetName val="17. F&amp;B 6"/>
      <sheetName val="18. Plano de distribución"/>
      <sheetName val="19. Order Summary "/>
      <sheetName val="basic rules"/>
    </sheetNames>
    <sheetDataSet>
      <sheetData sheetId="0"/>
      <sheetData sheetId="1"/>
      <sheetData sheetId="2"/>
      <sheetData sheetId="3">
        <row r="14">
          <cell r="C14">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 Procedimientos y Condiciones"/>
      <sheetName val="0. Procedures and Conditions"/>
      <sheetName val="0.1. Fin. details + Credit card"/>
      <sheetName val="1. Stand Modular"/>
      <sheetName val="1.1.Stand Fittings-Prest. Stand"/>
      <sheetName val="2. Electricity - Electricidad"/>
      <sheetName val="3. Furniture1-Mobiliario1"/>
      <sheetName val="4. Furniture2-Mobiliario2"/>
      <sheetName val="5. Furniture3-Mobiliario3"/>
      <sheetName val="6. Internet &amp; Telephony"/>
      <sheetName val="7. AV, IT and RIGGING"/>
      <sheetName val="8.Hostesses-Azafatas"/>
      <sheetName val="9. Security-Seguridad"/>
      <sheetName val="10.Flooring...-Suelos..."/>
      <sheetName val="11.Plants-Jardinería"/>
      <sheetName val="12.RIGGING "/>
      <sheetName val="12. F&amp;B 1"/>
      <sheetName val="13. F&amp;B 2"/>
      <sheetName val="14. F&amp;B 3"/>
      <sheetName val="15. F&amp;B 4"/>
      <sheetName val="16. F&amp;B 5"/>
      <sheetName val="17. F&amp;B 6"/>
      <sheetName val="18. Plano de distribución"/>
      <sheetName val="19. Order Summary "/>
      <sheetName val="basic ru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M90"/>
  <sheetViews>
    <sheetView showGridLines="0" tabSelected="1" topLeftCell="A13" zoomScaleNormal="100" zoomScaleSheetLayoutView="100" workbookViewId="0">
      <selection activeCell="N44" sqref="N44"/>
    </sheetView>
  </sheetViews>
  <sheetFormatPr baseColWidth="10" defaultRowHeight="12.75" x14ac:dyDescent="0.2"/>
  <cols>
    <col min="1" max="1" width="17.140625" style="3" customWidth="1"/>
    <col min="2" max="2" width="11.42578125" style="3"/>
    <col min="3" max="3" width="13.5703125" style="3" customWidth="1"/>
    <col min="4" max="4" width="11" style="3" customWidth="1"/>
    <col min="5" max="5" width="16" style="3" customWidth="1"/>
    <col min="6" max="6" width="13" style="3" customWidth="1"/>
    <col min="7" max="7" width="13.28515625" style="3" customWidth="1"/>
    <col min="8" max="8" width="11.42578125" style="3"/>
    <col min="9" max="9" width="7.28515625" style="3" customWidth="1"/>
    <col min="10" max="10" width="5.85546875" style="3" customWidth="1"/>
    <col min="11" max="11" width="13" style="3" customWidth="1"/>
    <col min="12" max="12" width="11.42578125" style="3"/>
    <col min="13" max="13" width="38.28515625" style="3" customWidth="1"/>
    <col min="14" max="16384" width="11.42578125" style="3"/>
  </cols>
  <sheetData>
    <row r="1" spans="1:9" ht="12.75" customHeight="1" x14ac:dyDescent="0.2">
      <c r="A1" s="558" t="s">
        <v>995</v>
      </c>
    </row>
    <row r="2" spans="1:9" ht="12.75" customHeight="1" x14ac:dyDescent="0.2"/>
    <row r="3" spans="1:9" ht="12.75" customHeight="1" x14ac:dyDescent="0.2"/>
    <row r="4" spans="1:9" ht="12.75" customHeight="1" x14ac:dyDescent="0.25">
      <c r="B4" s="4"/>
    </row>
    <row r="6" spans="1:9" s="19" customFormat="1" x14ac:dyDescent="0.2">
      <c r="B6" s="17"/>
      <c r="C6" s="12"/>
      <c r="D6" s="12"/>
      <c r="E6" s="12"/>
      <c r="F6" s="12"/>
      <c r="G6" s="17"/>
      <c r="H6" s="12"/>
      <c r="I6" s="12"/>
    </row>
    <row r="7" spans="1:9" s="20" customFormat="1" ht="10.5" x14ac:dyDescent="0.2"/>
    <row r="8" spans="1:9" s="16" customFormat="1" x14ac:dyDescent="0.2">
      <c r="B8" s="17"/>
      <c r="C8" s="12"/>
      <c r="D8" s="12"/>
      <c r="E8" s="12"/>
      <c r="F8" s="12"/>
      <c r="G8" s="22"/>
      <c r="H8" s="25"/>
      <c r="I8" s="25"/>
    </row>
    <row r="9" spans="1:9" s="16" customFormat="1" x14ac:dyDescent="0.2">
      <c r="B9" s="17"/>
      <c r="C9" s="12"/>
      <c r="D9" s="12"/>
      <c r="E9" s="12"/>
      <c r="F9" s="12"/>
      <c r="G9" s="22"/>
      <c r="H9" s="25"/>
      <c r="I9" s="25"/>
    </row>
    <row r="10" spans="1:9" s="16" customFormat="1" x14ac:dyDescent="0.2">
      <c r="B10" s="17"/>
      <c r="C10" s="12"/>
      <c r="D10" s="12"/>
      <c r="E10" s="12"/>
      <c r="F10" s="12"/>
      <c r="G10" s="22"/>
      <c r="H10" s="25"/>
      <c r="I10" s="25"/>
    </row>
    <row r="11" spans="1:9" s="16" customFormat="1" x14ac:dyDescent="0.2">
      <c r="B11" s="17"/>
      <c r="C11" s="12"/>
      <c r="D11" s="12"/>
      <c r="E11" s="811"/>
      <c r="F11" s="812"/>
      <c r="G11" s="812"/>
      <c r="H11" s="25"/>
      <c r="I11" s="25"/>
    </row>
    <row r="12" spans="1:9" s="16" customFormat="1" ht="33.75" customHeight="1" x14ac:dyDescent="0.2">
      <c r="B12" s="17"/>
      <c r="C12" s="12"/>
      <c r="D12" s="12"/>
      <c r="E12" s="812"/>
      <c r="F12" s="812"/>
      <c r="G12" s="812"/>
      <c r="H12" s="25"/>
      <c r="I12" s="25"/>
    </row>
    <row r="13" spans="1:9" s="16" customFormat="1" x14ac:dyDescent="0.2"/>
    <row r="14" spans="1:9" s="16" customFormat="1" x14ac:dyDescent="0.2">
      <c r="B14" s="17"/>
      <c r="C14" s="12"/>
      <c r="D14" s="12"/>
      <c r="E14" s="12"/>
      <c r="F14" s="12"/>
      <c r="G14" s="22"/>
      <c r="H14" s="25"/>
      <c r="I14" s="25"/>
    </row>
    <row r="15" spans="1:9" s="16" customFormat="1" x14ac:dyDescent="0.2">
      <c r="B15" s="17"/>
      <c r="C15" s="12"/>
      <c r="D15" s="12"/>
      <c r="E15" s="12"/>
      <c r="F15" s="12"/>
      <c r="G15" s="22"/>
      <c r="H15" s="25"/>
      <c r="I15" s="25"/>
    </row>
    <row r="16" spans="1:9" s="16" customFormat="1" x14ac:dyDescent="0.2">
      <c r="B16" s="17"/>
      <c r="C16" s="26"/>
      <c r="D16" s="26"/>
      <c r="E16" s="26"/>
      <c r="F16" s="26"/>
      <c r="G16" s="22"/>
      <c r="H16" s="54"/>
      <c r="I16" s="54"/>
    </row>
    <row r="17" spans="2:12" s="16" customFormat="1" x14ac:dyDescent="0.2"/>
    <row r="18" spans="2:12" s="16" customFormat="1" x14ac:dyDescent="0.2">
      <c r="B18" s="17"/>
      <c r="C18" s="55"/>
      <c r="D18" s="55"/>
      <c r="E18" s="55"/>
      <c r="F18" s="55"/>
      <c r="G18" s="23"/>
      <c r="H18" s="56"/>
      <c r="I18" s="56"/>
    </row>
    <row r="19" spans="2:12" s="16" customFormat="1" ht="19.5" x14ac:dyDescent="0.2">
      <c r="B19" s="808" t="s">
        <v>101</v>
      </c>
      <c r="C19" s="808"/>
      <c r="D19" s="808"/>
      <c r="E19" s="808"/>
      <c r="F19" s="808"/>
      <c r="G19" s="808"/>
      <c r="H19" s="808"/>
      <c r="I19" s="808"/>
      <c r="J19" s="808"/>
      <c r="K19" s="808"/>
    </row>
    <row r="20" spans="2:12" s="16" customFormat="1" x14ac:dyDescent="0.2">
      <c r="B20" s="17"/>
      <c r="D20" s="21"/>
      <c r="E20" s="21"/>
      <c r="F20" s="21"/>
      <c r="G20" s="21"/>
      <c r="H20" s="22"/>
      <c r="I20" s="15"/>
      <c r="J20" s="15"/>
    </row>
    <row r="21" spans="2:12" s="16" customFormat="1" x14ac:dyDescent="0.2">
      <c r="C21" s="12"/>
      <c r="D21" s="12"/>
      <c r="E21" s="21"/>
      <c r="F21" s="21"/>
      <c r="G21" s="11"/>
      <c r="H21" s="22"/>
      <c r="I21" s="15"/>
      <c r="J21" s="15"/>
    </row>
    <row r="22" spans="2:12" s="16" customFormat="1" x14ac:dyDescent="0.2">
      <c r="C22" s="12"/>
      <c r="D22" s="12"/>
      <c r="E22" s="21"/>
      <c r="F22" s="21"/>
      <c r="G22" s="11"/>
      <c r="H22" s="22"/>
      <c r="I22" s="15"/>
      <c r="J22" s="15"/>
    </row>
    <row r="23" spans="2:12" s="16" customFormat="1" x14ac:dyDescent="0.2">
      <c r="C23" s="11"/>
      <c r="D23" s="11"/>
      <c r="E23" s="24"/>
      <c r="F23" s="21"/>
      <c r="G23" s="11"/>
      <c r="H23" s="22"/>
      <c r="I23" s="15"/>
      <c r="J23" s="15"/>
    </row>
    <row r="24" spans="2:12" s="16" customFormat="1" ht="27" x14ac:dyDescent="0.2">
      <c r="B24" s="810" t="s">
        <v>823</v>
      </c>
      <c r="C24" s="810"/>
      <c r="D24" s="810"/>
      <c r="E24" s="810"/>
      <c r="F24" s="810"/>
      <c r="G24" s="810"/>
      <c r="H24" s="810"/>
      <c r="I24" s="810"/>
      <c r="J24" s="810"/>
      <c r="K24" s="810"/>
      <c r="L24" s="72"/>
    </row>
    <row r="25" spans="2:12" s="16" customFormat="1" x14ac:dyDescent="0.2"/>
    <row r="26" spans="2:12" s="16" customFormat="1" ht="27" x14ac:dyDescent="0.2">
      <c r="B26" s="809" t="s">
        <v>824</v>
      </c>
      <c r="C26" s="809"/>
      <c r="D26" s="809"/>
      <c r="E26" s="809"/>
      <c r="F26" s="809"/>
      <c r="G26" s="809"/>
      <c r="H26" s="809"/>
      <c r="I26" s="809"/>
      <c r="J26" s="809"/>
      <c r="K26" s="809"/>
    </row>
    <row r="27" spans="2:12" s="16" customFormat="1" x14ac:dyDescent="0.2">
      <c r="B27" s="21"/>
      <c r="C27" s="21"/>
      <c r="D27" s="21"/>
      <c r="E27" s="21"/>
      <c r="F27" s="11"/>
      <c r="G27" s="22"/>
      <c r="H27" s="15"/>
      <c r="I27" s="15"/>
    </row>
    <row r="28" spans="2:12" s="52" customFormat="1" ht="19.5" x14ac:dyDescent="0.2">
      <c r="B28" s="57"/>
      <c r="C28" s="57"/>
      <c r="D28" s="57"/>
      <c r="E28" s="57"/>
      <c r="F28" s="57"/>
      <c r="G28" s="57"/>
      <c r="H28" s="57"/>
      <c r="I28" s="57"/>
      <c r="J28" s="57"/>
      <c r="K28" s="57"/>
    </row>
    <row r="29" spans="2:12" s="51" customFormat="1" x14ac:dyDescent="0.2">
      <c r="B29" s="53"/>
      <c r="C29" s="49"/>
      <c r="D29" s="49"/>
      <c r="E29" s="49"/>
      <c r="F29" s="49"/>
      <c r="G29" s="49"/>
      <c r="H29" s="53"/>
      <c r="I29" s="58"/>
      <c r="J29" s="58"/>
      <c r="K29" s="58"/>
    </row>
    <row r="30" spans="2:12" s="51" customFormat="1" ht="57" customHeight="1" x14ac:dyDescent="0.2">
      <c r="B30" s="53"/>
      <c r="C30" s="49"/>
      <c r="D30" s="813" t="s">
        <v>1036</v>
      </c>
      <c r="E30" s="813"/>
      <c r="F30" s="813"/>
      <c r="G30" s="813"/>
      <c r="H30" s="813"/>
      <c r="I30" s="53"/>
      <c r="J30" s="59"/>
      <c r="K30" s="59"/>
    </row>
    <row r="31" spans="2:12" s="51" customFormat="1" x14ac:dyDescent="0.2">
      <c r="B31" s="53"/>
      <c r="C31" s="49"/>
      <c r="D31" s="49"/>
      <c r="E31" s="49"/>
      <c r="F31" s="49"/>
      <c r="G31" s="49"/>
      <c r="H31" s="53"/>
      <c r="I31" s="58"/>
      <c r="J31" s="58"/>
      <c r="K31" s="58"/>
    </row>
    <row r="32" spans="2:12" s="51" customFormat="1" ht="20.25" customHeight="1" x14ac:dyDescent="0.2">
      <c r="B32" s="53"/>
      <c r="C32" s="60"/>
      <c r="E32" s="358"/>
      <c r="F32" s="53"/>
      <c r="G32" s="517"/>
      <c r="H32" s="517"/>
      <c r="I32" s="53"/>
      <c r="J32" s="61"/>
      <c r="K32" s="61"/>
    </row>
    <row r="33" spans="2:13" s="51" customFormat="1" ht="20.25" customHeight="1" x14ac:dyDescent="0.2">
      <c r="B33" s="53"/>
      <c r="C33" s="60"/>
      <c r="E33" s="358"/>
      <c r="F33" s="53"/>
      <c r="G33" s="517"/>
      <c r="H33" s="517"/>
      <c r="I33" s="53"/>
      <c r="J33" s="61"/>
      <c r="K33" s="61"/>
    </row>
    <row r="34" spans="2:13" s="51" customFormat="1" ht="18" customHeight="1" x14ac:dyDescent="0.2">
      <c r="B34" s="49"/>
      <c r="E34" s="518"/>
      <c r="F34" s="610"/>
      <c r="G34" s="610"/>
      <c r="H34" s="518"/>
      <c r="I34" s="49"/>
      <c r="K34" s="49"/>
    </row>
    <row r="35" spans="2:13" s="51" customFormat="1" ht="18" customHeight="1" x14ac:dyDescent="0.2">
      <c r="B35" s="53"/>
      <c r="E35" s="610"/>
      <c r="F35" s="611"/>
      <c r="G35" s="612"/>
      <c r="H35" s="53"/>
      <c r="I35" s="58"/>
      <c r="J35" s="58"/>
      <c r="K35" s="58"/>
    </row>
    <row r="36" spans="2:13" ht="18" customHeight="1" x14ac:dyDescent="0.2">
      <c r="B36" s="37"/>
      <c r="C36" s="37"/>
      <c r="D36" s="37"/>
      <c r="E36" s="613"/>
      <c r="F36" s="614"/>
      <c r="G36" s="612"/>
      <c r="H36" s="53"/>
      <c r="I36" s="37"/>
      <c r="J36" s="37"/>
      <c r="K36" s="74"/>
    </row>
    <row r="37" spans="2:13" ht="18" customHeight="1" x14ac:dyDescent="0.2">
      <c r="B37" s="37"/>
      <c r="C37" s="37"/>
      <c r="D37" s="37"/>
      <c r="E37" s="613"/>
      <c r="F37" s="614"/>
      <c r="G37" s="612"/>
      <c r="H37" s="53"/>
      <c r="I37" s="37"/>
      <c r="J37" s="37"/>
      <c r="K37" s="74"/>
      <c r="M37" s="45"/>
    </row>
    <row r="38" spans="2:13" ht="18" customHeight="1" x14ac:dyDescent="0.2">
      <c r="B38" s="37"/>
      <c r="C38" s="37"/>
      <c r="D38" s="37"/>
      <c r="E38" s="613"/>
      <c r="F38" s="614"/>
      <c r="G38" s="612"/>
      <c r="H38" s="53"/>
      <c r="I38" s="37"/>
      <c r="J38" s="37"/>
      <c r="M38" s="2"/>
    </row>
    <row r="39" spans="2:13" ht="18" customHeight="1" x14ac:dyDescent="0.2">
      <c r="B39" s="37"/>
      <c r="C39" s="37"/>
      <c r="D39" s="37"/>
      <c r="E39" s="613"/>
      <c r="F39" s="614"/>
      <c r="G39" s="612"/>
      <c r="H39" s="53"/>
      <c r="I39" s="37"/>
      <c r="J39" s="37"/>
      <c r="M39" s="2"/>
    </row>
    <row r="40" spans="2:13" ht="18" customHeight="1" x14ac:dyDescent="0.2">
      <c r="B40" s="37"/>
      <c r="D40" s="37"/>
      <c r="E40" s="613"/>
      <c r="F40" s="614"/>
      <c r="G40" s="612"/>
      <c r="H40" s="53"/>
      <c r="I40" s="37"/>
      <c r="J40" s="37"/>
      <c r="M40" s="2"/>
    </row>
    <row r="41" spans="2:13" ht="18" customHeight="1" x14ac:dyDescent="0.2">
      <c r="B41" s="37"/>
      <c r="E41" s="359"/>
      <c r="M41" s="2"/>
    </row>
    <row r="42" spans="2:13" ht="18" customHeight="1" x14ac:dyDescent="0.2">
      <c r="B42" s="37"/>
      <c r="D42" s="37"/>
      <c r="E42" s="613"/>
      <c r="F42" s="37"/>
      <c r="G42" s="37"/>
      <c r="H42" s="37"/>
      <c r="I42" s="37"/>
    </row>
    <row r="43" spans="2:13" ht="18" customHeight="1" x14ac:dyDescent="0.2">
      <c r="D43" s="37"/>
      <c r="E43" s="613"/>
      <c r="F43" s="37"/>
      <c r="G43" s="37"/>
      <c r="H43" s="37"/>
      <c r="I43" s="37"/>
    </row>
    <row r="44" spans="2:13" ht="18" customHeight="1" x14ac:dyDescent="0.2">
      <c r="D44" s="37"/>
      <c r="E44" s="613"/>
      <c r="F44" s="37"/>
      <c r="G44" s="37"/>
      <c r="H44" s="37"/>
      <c r="I44" s="37"/>
    </row>
    <row r="45" spans="2:13" ht="18" customHeight="1" x14ac:dyDescent="0.2">
      <c r="D45" s="37"/>
      <c r="E45" s="613"/>
      <c r="F45" s="37"/>
      <c r="G45" s="37"/>
      <c r="H45" s="37"/>
      <c r="I45" s="37"/>
    </row>
    <row r="46" spans="2:13" ht="18" customHeight="1" x14ac:dyDescent="0.2">
      <c r="D46" s="37"/>
      <c r="E46" s="37"/>
      <c r="F46" s="37"/>
      <c r="G46" s="37"/>
      <c r="H46" s="37"/>
      <c r="I46" s="37"/>
    </row>
    <row r="47" spans="2:13" ht="18" customHeight="1" x14ac:dyDescent="0.2"/>
    <row r="58" spans="3:10" x14ac:dyDescent="0.2">
      <c r="C58" s="7" t="s">
        <v>281</v>
      </c>
      <c r="D58" s="73"/>
      <c r="E58" s="73"/>
      <c r="F58" s="73"/>
      <c r="G58" s="73"/>
      <c r="H58" s="73"/>
      <c r="I58" s="73"/>
      <c r="J58" s="73"/>
    </row>
    <row r="90" spans="1:1" x14ac:dyDescent="0.2">
      <c r="A90" s="558" t="s">
        <v>789</v>
      </c>
    </row>
  </sheetData>
  <sheetProtection formatCells="0" formatColumns="0" formatRows="0" insertColumns="0" insertRows="0" insertHyperlinks="0" deleteColumns="0" deleteRows="0" sort="0" autoFilter="0" pivotTables="0"/>
  <mergeCells count="5">
    <mergeCell ref="B19:K19"/>
    <mergeCell ref="B26:K26"/>
    <mergeCell ref="B24:K24"/>
    <mergeCell ref="E11:G12"/>
    <mergeCell ref="D30:H30"/>
  </mergeCells>
  <phoneticPr fontId="6" type="noConversion"/>
  <printOptions horizontalCentered="1"/>
  <pageMargins left="0.59" right="0.48" top="1.3" bottom="0.38" header="0.32" footer="0.14000000000000001"/>
  <pageSetup paperSize="9" scale="79" orientation="portrait" r:id="rId1"/>
  <headerFooter alignWithMargins="0">
    <oddHeader>&amp;L&amp;G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3:L55"/>
  <sheetViews>
    <sheetView showGridLines="0" showZeros="0" zoomScaleNormal="100" workbookViewId="0">
      <selection activeCell="H35" sqref="H35"/>
    </sheetView>
  </sheetViews>
  <sheetFormatPr baseColWidth="10" defaultRowHeight="12.75" x14ac:dyDescent="0.2"/>
  <cols>
    <col min="1" max="1" width="15.7109375" style="66" customWidth="1"/>
    <col min="2" max="2" width="8.85546875" style="66" customWidth="1"/>
    <col min="3" max="3" width="42.28515625" style="66" customWidth="1"/>
    <col min="4" max="4" width="13.42578125" style="66" customWidth="1"/>
    <col min="5" max="5" width="7.7109375" style="76" customWidth="1"/>
    <col min="6" max="6" width="14.7109375" style="66" customWidth="1"/>
    <col min="7" max="7" width="13" style="66" bestFit="1" customWidth="1"/>
    <col min="8" max="8" width="12.7109375" style="66" customWidth="1"/>
    <col min="9" max="9" width="13" style="66" customWidth="1"/>
    <col min="10" max="16384" width="11.42578125" style="66"/>
  </cols>
  <sheetData>
    <row r="3" spans="2:12" ht="19.5" customHeight="1" x14ac:dyDescent="0.2">
      <c r="B3" s="1" t="s">
        <v>14</v>
      </c>
      <c r="C3" s="943" t="str">
        <f>'0.1. Fin. details + Credit card'!C14:I14</f>
        <v>FEFCO</v>
      </c>
      <c r="D3" s="944"/>
      <c r="E3" s="945"/>
      <c r="F3" s="413">
        <f>'0.1. Fin. details + Credit card'!C15</f>
        <v>0</v>
      </c>
      <c r="G3" s="402"/>
      <c r="H3" s="560" t="s">
        <v>477</v>
      </c>
      <c r="I3" s="235">
        <f>'0.1. Fin. details + Credit card'!I15</f>
        <v>0</v>
      </c>
    </row>
    <row r="5" spans="2:12" ht="20.25" x14ac:dyDescent="0.25">
      <c r="B5" s="48" t="s">
        <v>667</v>
      </c>
      <c r="C5" s="247"/>
      <c r="D5" s="247"/>
    </row>
    <row r="6" spans="2:12" ht="9" customHeight="1" x14ac:dyDescent="0.2"/>
    <row r="7" spans="2:12" s="130" customFormat="1" ht="19.5" customHeight="1" x14ac:dyDescent="0.2">
      <c r="B7" s="41" t="s">
        <v>369</v>
      </c>
      <c r="C7" s="998" t="s">
        <v>365</v>
      </c>
      <c r="D7" s="999"/>
      <c r="E7" s="999"/>
      <c r="F7" s="157" t="s">
        <v>502</v>
      </c>
      <c r="G7" s="121" t="s">
        <v>407</v>
      </c>
      <c r="H7" s="561" t="s">
        <v>348</v>
      </c>
      <c r="I7" s="47" t="s">
        <v>370</v>
      </c>
    </row>
    <row r="8" spans="2:12" s="130" customFormat="1" ht="19.5" customHeight="1" x14ac:dyDescent="0.2">
      <c r="B8" s="84"/>
      <c r="C8" s="85"/>
      <c r="D8" s="85"/>
      <c r="E8" s="85"/>
      <c r="F8" s="508" t="s">
        <v>414</v>
      </c>
      <c r="G8" s="400"/>
      <c r="H8" s="562"/>
      <c r="I8" s="85"/>
    </row>
    <row r="9" spans="2:12" s="130" customFormat="1" ht="19.5" customHeight="1" x14ac:dyDescent="0.2">
      <c r="B9" s="84"/>
      <c r="C9" s="85"/>
      <c r="D9" s="85"/>
      <c r="E9" s="85"/>
      <c r="F9" s="84"/>
      <c r="G9" s="400"/>
      <c r="H9" s="562"/>
      <c r="I9" s="85"/>
    </row>
    <row r="10" spans="2:12" s="130" customFormat="1" ht="19.5" customHeight="1" x14ac:dyDescent="0.2">
      <c r="B10" s="7" t="s">
        <v>347</v>
      </c>
      <c r="C10" s="113"/>
      <c r="D10" s="113"/>
      <c r="E10" s="113"/>
      <c r="G10" s="63"/>
      <c r="H10" s="563"/>
      <c r="I10" s="347"/>
    </row>
    <row r="11" spans="2:12" s="130" customFormat="1" ht="19.5" customHeight="1" x14ac:dyDescent="0.2">
      <c r="B11" s="651" t="s">
        <v>924</v>
      </c>
      <c r="C11" s="1179" t="s">
        <v>927</v>
      </c>
      <c r="D11" s="1195"/>
      <c r="E11" s="1195"/>
      <c r="F11" s="652" t="s">
        <v>828</v>
      </c>
      <c r="G11" s="653">
        <v>67.12</v>
      </c>
      <c r="H11" s="654"/>
      <c r="I11" s="655">
        <f>G11*H11</f>
        <v>0</v>
      </c>
      <c r="L11" s="565"/>
    </row>
    <row r="12" spans="2:12" s="130" customFormat="1" ht="19.5" customHeight="1" x14ac:dyDescent="0.2">
      <c r="B12" s="651" t="s">
        <v>925</v>
      </c>
      <c r="C12" s="1179" t="s">
        <v>928</v>
      </c>
      <c r="D12" s="1195"/>
      <c r="E12" s="1195"/>
      <c r="F12" s="652" t="s">
        <v>829</v>
      </c>
      <c r="G12" s="653">
        <v>67.12</v>
      </c>
      <c r="H12" s="654"/>
      <c r="I12" s="655">
        <f>G12*H12</f>
        <v>0</v>
      </c>
      <c r="L12" s="565"/>
    </row>
    <row r="13" spans="2:12" s="130" customFormat="1" ht="19.5" customHeight="1" x14ac:dyDescent="0.2">
      <c r="B13" s="651" t="s">
        <v>922</v>
      </c>
      <c r="C13" s="656" t="s">
        <v>831</v>
      </c>
      <c r="D13" s="657"/>
      <c r="E13" s="657"/>
      <c r="F13" s="658" t="s">
        <v>832</v>
      </c>
      <c r="G13" s="653">
        <v>111.4</v>
      </c>
      <c r="H13" s="654"/>
      <c r="I13" s="655"/>
      <c r="L13" s="565"/>
    </row>
    <row r="14" spans="2:12" s="130" customFormat="1" ht="19.5" customHeight="1" thickBot="1" x14ac:dyDescent="0.25">
      <c r="B14" s="651" t="s">
        <v>833</v>
      </c>
      <c r="C14" s="656" t="s">
        <v>830</v>
      </c>
      <c r="D14" s="657"/>
      <c r="E14" s="657"/>
      <c r="F14" s="658" t="s">
        <v>926</v>
      </c>
      <c r="G14" s="653">
        <v>183</v>
      </c>
      <c r="H14" s="654"/>
      <c r="I14" s="655"/>
      <c r="L14" s="565"/>
    </row>
    <row r="15" spans="2:12" s="130" customFormat="1" ht="19.5" customHeight="1" x14ac:dyDescent="0.2">
      <c r="B15" s="659" t="s">
        <v>725</v>
      </c>
      <c r="C15" s="1224" t="s">
        <v>929</v>
      </c>
      <c r="D15" s="660" t="s">
        <v>930</v>
      </c>
      <c r="E15" s="661"/>
      <c r="F15" s="1216" t="s">
        <v>688</v>
      </c>
      <c r="G15" s="1207">
        <v>35.6</v>
      </c>
      <c r="H15" s="1228"/>
      <c r="I15" s="1144">
        <f>H15*G15</f>
        <v>0</v>
      </c>
      <c r="L15" s="565"/>
    </row>
    <row r="16" spans="2:12" s="130" customFormat="1" ht="19.5" customHeight="1" thickBot="1" x14ac:dyDescent="0.25">
      <c r="B16" s="651" t="s">
        <v>724</v>
      </c>
      <c r="C16" s="1190"/>
      <c r="D16" s="662" t="s">
        <v>931</v>
      </c>
      <c r="E16" s="663"/>
      <c r="F16" s="1217"/>
      <c r="G16" s="1209"/>
      <c r="H16" s="1229"/>
      <c r="I16" s="1146"/>
      <c r="L16" s="565"/>
    </row>
    <row r="17" spans="1:12" s="130" customFormat="1" ht="19.5" customHeight="1" x14ac:dyDescent="0.2">
      <c r="B17" s="664"/>
      <c r="C17" s="665"/>
      <c r="D17" s="666"/>
      <c r="E17" s="666"/>
      <c r="F17" s="667"/>
      <c r="G17" s="668"/>
      <c r="H17" s="669"/>
      <c r="I17" s="670"/>
      <c r="L17" s="565"/>
    </row>
    <row r="18" spans="1:12" s="130" customFormat="1" ht="19.5" customHeight="1" x14ac:dyDescent="0.2">
      <c r="B18" s="671"/>
      <c r="C18" s="672"/>
      <c r="D18" s="666"/>
      <c r="E18" s="666"/>
      <c r="F18" s="667"/>
      <c r="G18" s="673"/>
      <c r="H18" s="674"/>
      <c r="I18" s="670"/>
      <c r="L18" s="565"/>
    </row>
    <row r="19" spans="1:12" s="130" customFormat="1" ht="19.5" customHeight="1" thickBot="1" x14ac:dyDescent="0.25">
      <c r="B19" s="675" t="s">
        <v>932</v>
      </c>
      <c r="C19" s="676"/>
      <c r="D19" s="677"/>
      <c r="E19" s="678"/>
      <c r="F19" s="679"/>
      <c r="G19" s="679"/>
      <c r="H19" s="680"/>
      <c r="I19" s="681"/>
      <c r="L19" s="565"/>
    </row>
    <row r="20" spans="1:12" s="130" customFormat="1" ht="19.5" customHeight="1" x14ac:dyDescent="0.2">
      <c r="B20" s="659" t="s">
        <v>726</v>
      </c>
      <c r="C20" s="1224" t="s">
        <v>933</v>
      </c>
      <c r="D20" s="660" t="s">
        <v>930</v>
      </c>
      <c r="E20" s="661"/>
      <c r="F20" s="1216" t="s">
        <v>834</v>
      </c>
      <c r="G20" s="1207">
        <v>54.85</v>
      </c>
      <c r="H20" s="1228"/>
      <c r="I20" s="1144">
        <f>H20*G20</f>
        <v>0</v>
      </c>
      <c r="L20" s="565"/>
    </row>
    <row r="21" spans="1:12" s="130" customFormat="1" ht="19.5" customHeight="1" thickBot="1" x14ac:dyDescent="0.25">
      <c r="B21" s="659" t="s">
        <v>727</v>
      </c>
      <c r="C21" s="1190"/>
      <c r="D21" s="682" t="s">
        <v>931</v>
      </c>
      <c r="E21" s="683"/>
      <c r="F21" s="1231"/>
      <c r="G21" s="1208"/>
      <c r="H21" s="1232"/>
      <c r="I21" s="1146"/>
      <c r="L21" s="565"/>
    </row>
    <row r="22" spans="1:12" s="130" customFormat="1" ht="19.5" customHeight="1" x14ac:dyDescent="0.2">
      <c r="B22" s="659" t="s">
        <v>835</v>
      </c>
      <c r="C22" s="1225" t="s">
        <v>934</v>
      </c>
      <c r="D22" s="684" t="s">
        <v>838</v>
      </c>
      <c r="E22" s="685"/>
      <c r="F22" s="1204" t="s">
        <v>839</v>
      </c>
      <c r="G22" s="1207">
        <v>125</v>
      </c>
      <c r="H22" s="1210"/>
      <c r="I22" s="1213">
        <f>H22*G22</f>
        <v>0</v>
      </c>
      <c r="L22" s="565"/>
    </row>
    <row r="23" spans="1:12" s="130" customFormat="1" ht="19.5" customHeight="1" x14ac:dyDescent="0.2">
      <c r="B23" s="659" t="s">
        <v>837</v>
      </c>
      <c r="C23" s="1226"/>
      <c r="D23" s="686" t="s">
        <v>676</v>
      </c>
      <c r="E23" s="687"/>
      <c r="F23" s="1205"/>
      <c r="G23" s="1208"/>
      <c r="H23" s="1211"/>
      <c r="I23" s="1214"/>
      <c r="L23" s="565"/>
    </row>
    <row r="24" spans="1:12" ht="19.5" customHeight="1" thickBot="1" x14ac:dyDescent="0.25">
      <c r="B24" s="651" t="s">
        <v>836</v>
      </c>
      <c r="C24" s="1227"/>
      <c r="D24" s="662" t="s">
        <v>935</v>
      </c>
      <c r="E24" s="663"/>
      <c r="F24" s="1206"/>
      <c r="G24" s="1209"/>
      <c r="H24" s="1212"/>
      <c r="I24" s="1215"/>
      <c r="K24" s="130"/>
      <c r="L24" s="565"/>
    </row>
    <row r="25" spans="1:12" ht="19.5" customHeight="1" x14ac:dyDescent="0.2">
      <c r="A25" s="130"/>
      <c r="B25" s="664"/>
      <c r="C25" s="665"/>
      <c r="D25" s="665"/>
      <c r="E25" s="665"/>
      <c r="F25" s="688"/>
      <c r="G25" s="689"/>
      <c r="H25" s="669"/>
      <c r="I25" s="690"/>
      <c r="K25" s="130"/>
      <c r="L25" s="565"/>
    </row>
    <row r="26" spans="1:12" ht="19.5" customHeight="1" x14ac:dyDescent="0.2">
      <c r="B26" s="691"/>
      <c r="C26" s="692"/>
      <c r="D26" s="692"/>
      <c r="E26" s="692"/>
      <c r="F26" s="671"/>
      <c r="G26" s="679"/>
      <c r="H26" s="680"/>
      <c r="I26" s="693"/>
      <c r="K26" s="130"/>
      <c r="L26" s="565"/>
    </row>
    <row r="27" spans="1:12" ht="19.5" customHeight="1" x14ac:dyDescent="0.2">
      <c r="B27" s="675" t="s">
        <v>936</v>
      </c>
      <c r="C27" s="694"/>
      <c r="D27" s="694"/>
      <c r="E27" s="677"/>
      <c r="F27" s="695"/>
      <c r="G27" s="696"/>
      <c r="H27" s="669"/>
      <c r="I27" s="697"/>
      <c r="K27" s="130"/>
      <c r="L27" s="565"/>
    </row>
    <row r="28" spans="1:12" ht="19.5" customHeight="1" x14ac:dyDescent="0.2">
      <c r="B28" s="698" t="s">
        <v>729</v>
      </c>
      <c r="C28" s="1221" t="s">
        <v>937</v>
      </c>
      <c r="D28" s="1221"/>
      <c r="E28" s="1221"/>
      <c r="F28" s="699" t="s">
        <v>684</v>
      </c>
      <c r="G28" s="700">
        <v>39.549999999999997</v>
      </c>
      <c r="H28" s="654"/>
      <c r="I28" s="701">
        <f>G28*H28</f>
        <v>0</v>
      </c>
      <c r="K28" s="130"/>
      <c r="L28" s="565"/>
    </row>
    <row r="29" spans="1:12" ht="19.5" customHeight="1" x14ac:dyDescent="0.2">
      <c r="B29" s="651" t="s">
        <v>728</v>
      </c>
      <c r="C29" s="1218" t="s">
        <v>938</v>
      </c>
      <c r="D29" s="1219"/>
      <c r="E29" s="1220"/>
      <c r="F29" s="702" t="s">
        <v>916</v>
      </c>
      <c r="G29" s="703">
        <v>34</v>
      </c>
      <c r="H29" s="654"/>
      <c r="I29" s="704">
        <f>H29*G29</f>
        <v>0</v>
      </c>
      <c r="K29" s="130"/>
      <c r="L29" s="565"/>
    </row>
    <row r="30" spans="1:12" ht="19.5" customHeight="1" x14ac:dyDescent="0.2">
      <c r="B30" s="651" t="s">
        <v>923</v>
      </c>
      <c r="C30" s="1221" t="s">
        <v>939</v>
      </c>
      <c r="D30" s="1221"/>
      <c r="E30" s="1221"/>
      <c r="F30" s="702"/>
      <c r="G30" s="703">
        <v>43.6</v>
      </c>
      <c r="H30" s="654"/>
      <c r="I30" s="704">
        <f>H30*G30</f>
        <v>0</v>
      </c>
      <c r="K30" s="130"/>
      <c r="L30" s="565"/>
    </row>
    <row r="31" spans="1:12" ht="19.5" customHeight="1" x14ac:dyDescent="0.2">
      <c r="B31" s="705"/>
      <c r="C31" s="666"/>
      <c r="D31" s="666"/>
      <c r="E31" s="705"/>
      <c r="F31" s="706"/>
      <c r="G31" s="668"/>
      <c r="H31" s="669"/>
      <c r="I31" s="707"/>
      <c r="K31" s="130"/>
      <c r="L31" s="565"/>
    </row>
    <row r="32" spans="1:12" ht="19.5" customHeight="1" x14ac:dyDescent="0.2">
      <c r="B32" s="705"/>
      <c r="C32" s="666"/>
      <c r="D32" s="666"/>
      <c r="E32" s="705"/>
      <c r="F32" s="706"/>
      <c r="G32" s="668"/>
      <c r="H32" s="669"/>
      <c r="I32" s="707"/>
      <c r="K32" s="130"/>
      <c r="L32" s="565"/>
    </row>
    <row r="33" spans="1:12" ht="19.5" customHeight="1" x14ac:dyDescent="0.2">
      <c r="B33" s="708" t="s">
        <v>940</v>
      </c>
      <c r="C33" s="677"/>
      <c r="D33" s="677"/>
      <c r="E33" s="709"/>
      <c r="F33" s="710"/>
      <c r="G33" s="696"/>
      <c r="H33" s="669"/>
      <c r="I33" s="677"/>
      <c r="K33" s="130"/>
      <c r="L33" s="565"/>
    </row>
    <row r="34" spans="1:12" ht="19.5" customHeight="1" x14ac:dyDescent="0.2">
      <c r="B34" s="711" t="s">
        <v>154</v>
      </c>
      <c r="C34" s="712" t="s">
        <v>941</v>
      </c>
      <c r="D34" s="712"/>
      <c r="E34" s="712"/>
      <c r="F34" s="713"/>
      <c r="G34" s="714">
        <v>27</v>
      </c>
      <c r="H34" s="715"/>
      <c r="I34" s="716">
        <f>H34*G34</f>
        <v>0</v>
      </c>
      <c r="K34" s="130"/>
      <c r="L34" s="565"/>
    </row>
    <row r="35" spans="1:12" ht="19.5" customHeight="1" thickBot="1" x14ac:dyDescent="0.25">
      <c r="B35" s="711" t="s">
        <v>155</v>
      </c>
      <c r="C35" s="712" t="s">
        <v>942</v>
      </c>
      <c r="D35" s="717"/>
      <c r="E35" s="717"/>
      <c r="F35" s="713"/>
      <c r="G35" s="714">
        <v>10.75</v>
      </c>
      <c r="H35" s="715"/>
      <c r="I35" s="716">
        <f>H35*G35</f>
        <v>0</v>
      </c>
      <c r="K35" s="130"/>
      <c r="L35" s="565"/>
    </row>
    <row r="36" spans="1:12" ht="19.5" customHeight="1" x14ac:dyDescent="0.2">
      <c r="B36" s="659" t="s">
        <v>730</v>
      </c>
      <c r="C36" s="1224" t="s">
        <v>687</v>
      </c>
      <c r="D36" s="660" t="s">
        <v>943</v>
      </c>
      <c r="E36" s="661"/>
      <c r="F36" s="1216" t="s">
        <v>686</v>
      </c>
      <c r="G36" s="1207">
        <v>78.900000000000006</v>
      </c>
      <c r="H36" s="1228"/>
      <c r="I36" s="1144">
        <f>H36*G36</f>
        <v>0</v>
      </c>
      <c r="K36" s="130"/>
      <c r="L36" s="565"/>
    </row>
    <row r="37" spans="1:12" ht="19.5" customHeight="1" thickBot="1" x14ac:dyDescent="0.25">
      <c r="B37" s="659" t="s">
        <v>731</v>
      </c>
      <c r="C37" s="1190"/>
      <c r="D37" s="662" t="s">
        <v>676</v>
      </c>
      <c r="E37" s="663"/>
      <c r="F37" s="1217"/>
      <c r="G37" s="1209"/>
      <c r="H37" s="1229"/>
      <c r="I37" s="1146"/>
      <c r="K37" s="130"/>
      <c r="L37" s="565"/>
    </row>
    <row r="38" spans="1:12" ht="19.5" customHeight="1" x14ac:dyDescent="0.2">
      <c r="B38" s="651" t="s">
        <v>669</v>
      </c>
      <c r="C38" s="1222" t="s">
        <v>944</v>
      </c>
      <c r="D38" s="1223"/>
      <c r="E38" s="1223"/>
      <c r="F38" s="658" t="s">
        <v>685</v>
      </c>
      <c r="G38" s="703">
        <v>105</v>
      </c>
      <c r="H38" s="715"/>
      <c r="I38" s="716">
        <f>H38*G38</f>
        <v>0</v>
      </c>
      <c r="K38" s="130"/>
      <c r="L38" s="565"/>
    </row>
    <row r="39" spans="1:12" ht="19.5" customHeight="1" x14ac:dyDescent="0.2">
      <c r="B39" s="711" t="s">
        <v>157</v>
      </c>
      <c r="C39" s="1221" t="s">
        <v>945</v>
      </c>
      <c r="D39" s="1221"/>
      <c r="E39" s="1221"/>
      <c r="F39" s="718" t="s">
        <v>235</v>
      </c>
      <c r="G39" s="714">
        <v>27</v>
      </c>
      <c r="H39" s="715"/>
      <c r="I39" s="716">
        <f>H39*G39</f>
        <v>0</v>
      </c>
      <c r="K39" s="130"/>
      <c r="L39" s="565"/>
    </row>
    <row r="40" spans="1:12" ht="19.5" customHeight="1" x14ac:dyDescent="0.2">
      <c r="B40" s="698" t="s">
        <v>156</v>
      </c>
      <c r="C40" s="1221" t="s">
        <v>946</v>
      </c>
      <c r="D40" s="1221"/>
      <c r="E40" s="1221"/>
      <c r="F40" s="699" t="s">
        <v>160</v>
      </c>
      <c r="G40" s="714">
        <v>61.5</v>
      </c>
      <c r="H40" s="715"/>
      <c r="I40" s="719">
        <f>H40*G40</f>
        <v>0</v>
      </c>
    </row>
    <row r="41" spans="1:12" ht="19.5" customHeight="1" x14ac:dyDescent="0.2">
      <c r="B41" s="676"/>
      <c r="C41" s="676"/>
      <c r="D41" s="676"/>
      <c r="E41" s="676"/>
      <c r="F41" s="676"/>
      <c r="G41" s="677"/>
      <c r="H41" s="677"/>
      <c r="I41" s="676"/>
    </row>
    <row r="42" spans="1:12" ht="29.25" customHeight="1" x14ac:dyDescent="0.2">
      <c r="A42" s="69"/>
      <c r="B42" s="720"/>
      <c r="C42" s="720"/>
      <c r="D42" s="720"/>
      <c r="E42" s="720"/>
      <c r="F42" s="720"/>
      <c r="G42" s="720"/>
      <c r="H42" s="720"/>
      <c r="I42" s="721"/>
      <c r="J42" s="509"/>
      <c r="K42" s="509"/>
    </row>
    <row r="43" spans="1:12" ht="21.75" customHeight="1" x14ac:dyDescent="0.2">
      <c r="B43" s="722"/>
      <c r="C43" s="676"/>
      <c r="D43" s="676"/>
      <c r="E43" s="676"/>
      <c r="F43" s="676"/>
      <c r="G43" s="676"/>
      <c r="H43" s="676"/>
      <c r="I43" s="676"/>
      <c r="J43" s="510"/>
      <c r="K43" s="510"/>
    </row>
    <row r="44" spans="1:12" ht="27" customHeight="1" x14ac:dyDescent="0.2">
      <c r="B44" s="671"/>
      <c r="C44" s="672"/>
      <c r="D44" s="672"/>
      <c r="E44" s="676"/>
      <c r="F44" s="676"/>
      <c r="G44" s="676"/>
      <c r="H44" s="676"/>
      <c r="I44" s="676"/>
      <c r="J44" s="511"/>
      <c r="K44" s="511"/>
    </row>
    <row r="45" spans="1:12" ht="27" customHeight="1" x14ac:dyDescent="0.2">
      <c r="B45" s="676"/>
      <c r="C45" s="676"/>
      <c r="D45" s="676"/>
      <c r="E45" s="1202" t="s">
        <v>947</v>
      </c>
      <c r="F45" s="1203"/>
      <c r="G45" s="723"/>
      <c r="H45" s="1233">
        <f>SUM(I11:I40)</f>
        <v>0</v>
      </c>
      <c r="I45" s="1234"/>
    </row>
    <row r="46" spans="1:12" ht="27" customHeight="1" x14ac:dyDescent="0.2">
      <c r="B46" s="676"/>
      <c r="C46" s="676"/>
      <c r="D46" s="676"/>
      <c r="E46" s="724" t="s">
        <v>453</v>
      </c>
      <c r="F46" s="725"/>
      <c r="G46" s="726"/>
      <c r="H46" s="1235">
        <f>H45*21%</f>
        <v>0</v>
      </c>
      <c r="I46" s="1235"/>
    </row>
    <row r="47" spans="1:12" ht="27" customHeight="1" x14ac:dyDescent="0.2">
      <c r="B47" s="676"/>
      <c r="C47" s="676"/>
      <c r="D47" s="676"/>
      <c r="E47" s="727" t="s">
        <v>370</v>
      </c>
      <c r="F47" s="728"/>
      <c r="G47" s="729"/>
      <c r="H47" s="1230">
        <f>H45+H46</f>
        <v>0</v>
      </c>
      <c r="I47" s="1230"/>
    </row>
    <row r="48" spans="1:12" ht="27" customHeight="1" x14ac:dyDescent="0.15">
      <c r="B48" s="241"/>
      <c r="E48" s="66"/>
      <c r="H48" s="228"/>
      <c r="I48" s="228"/>
    </row>
    <row r="49" spans="2:9" ht="27" customHeight="1" x14ac:dyDescent="0.2">
      <c r="B49" s="226" t="s">
        <v>99</v>
      </c>
      <c r="C49" s="227"/>
      <c r="D49" s="227"/>
      <c r="E49" s="228"/>
      <c r="F49" s="229"/>
      <c r="G49" s="228"/>
      <c r="H49" s="228"/>
      <c r="I49" s="228"/>
    </row>
    <row r="50" spans="2:9" ht="14.25" x14ac:dyDescent="0.15">
      <c r="B50" s="228"/>
      <c r="C50" s="230" t="s">
        <v>44</v>
      </c>
      <c r="D50" s="227"/>
      <c r="E50" s="228"/>
      <c r="F50" s="229"/>
      <c r="G50" s="228"/>
      <c r="I50" s="244"/>
    </row>
    <row r="51" spans="2:9" ht="27" x14ac:dyDescent="0.2">
      <c r="B51" s="226" t="s">
        <v>5</v>
      </c>
      <c r="C51" s="231"/>
      <c r="D51" s="231"/>
      <c r="E51" s="228"/>
      <c r="F51" s="229"/>
      <c r="G51" s="228"/>
    </row>
    <row r="52" spans="2:9" ht="14.25" x14ac:dyDescent="0.2">
      <c r="B52" s="228"/>
      <c r="C52" s="230" t="s">
        <v>43</v>
      </c>
      <c r="D52" s="227"/>
      <c r="E52" s="228"/>
      <c r="F52" s="229"/>
      <c r="G52" s="228"/>
    </row>
    <row r="53" spans="2:9" ht="14.25" x14ac:dyDescent="0.2">
      <c r="B53" s="228"/>
      <c r="C53" s="230"/>
      <c r="D53" s="227"/>
      <c r="E53" s="228"/>
      <c r="F53" s="229"/>
      <c r="G53" s="228"/>
    </row>
    <row r="54" spans="2:9" x14ac:dyDescent="0.15">
      <c r="B54" s="244" t="s">
        <v>339</v>
      </c>
    </row>
    <row r="55" spans="2:9" x14ac:dyDescent="0.15">
      <c r="B55" s="242"/>
      <c r="C55" s="243"/>
      <c r="E55" s="66"/>
    </row>
  </sheetData>
  <sheetProtection algorithmName="SHA-512" hashValue="7/V7Ju0iKGy1iz7qagF1s8jlm4cyEk3kkdyu58qTCKUWPzUyqdRoHFF9Zris+gzMZ9PGHC4/2sscmgoaFBoqbA==" saltValue="NmPS4BIlsGY9btCWr/NyJg==" spinCount="100000" sheet="1" objects="1" scenarios="1"/>
  <protectedRanges>
    <protectedRange sqref="G13:G14 G10:H10 F18:H18 F11:F12" name="Rango2"/>
    <protectedRange sqref="G13:G14 G10:H10 F18:H18 F11:F12" name="Rango1"/>
    <protectedRange sqref="H28 H31:H33" name="Rango2_1"/>
    <protectedRange sqref="H28 H31:H32" name="Rango1_1"/>
    <protectedRange sqref="F25:G25" name="Rango1_2"/>
    <protectedRange sqref="G17:H17" name="Rango2_2"/>
    <protectedRange sqref="G17:H17" name="Rango1_3"/>
  </protectedRanges>
  <mergeCells count="34">
    <mergeCell ref="G15:G16"/>
    <mergeCell ref="H15:H16"/>
    <mergeCell ref="I15:I16"/>
    <mergeCell ref="H47:I47"/>
    <mergeCell ref="C20:C21"/>
    <mergeCell ref="F20:F21"/>
    <mergeCell ref="G20:G21"/>
    <mergeCell ref="H20:H21"/>
    <mergeCell ref="H45:I45"/>
    <mergeCell ref="H36:H37"/>
    <mergeCell ref="H46:I46"/>
    <mergeCell ref="I20:I21"/>
    <mergeCell ref="C40:E40"/>
    <mergeCell ref="I36:I37"/>
    <mergeCell ref="G36:G37"/>
    <mergeCell ref="F15:F16"/>
    <mergeCell ref="C3:E3"/>
    <mergeCell ref="C28:E28"/>
    <mergeCell ref="C39:E39"/>
    <mergeCell ref="C7:E7"/>
    <mergeCell ref="C38:E38"/>
    <mergeCell ref="C15:C16"/>
    <mergeCell ref="C36:C37"/>
    <mergeCell ref="C11:E11"/>
    <mergeCell ref="C12:E12"/>
    <mergeCell ref="C22:C24"/>
    <mergeCell ref="E45:F45"/>
    <mergeCell ref="F22:F24"/>
    <mergeCell ref="G22:G24"/>
    <mergeCell ref="H22:H24"/>
    <mergeCell ref="I22:I24"/>
    <mergeCell ref="F36:F37"/>
    <mergeCell ref="C29:E29"/>
    <mergeCell ref="C30:E30"/>
  </mergeCells>
  <phoneticPr fontId="6" type="noConversion"/>
  <printOptions horizontalCentered="1"/>
  <pageMargins left="0.47244094488188981" right="0.51181102362204722" top="1.2204724409448819" bottom="0.59055118110236227" header="0.11811023622047245" footer="0.19685039370078741"/>
  <pageSetup paperSize="9" scale="71" orientation="portrait" r:id="rId1"/>
  <headerFooter alignWithMargins="0">
    <oddHeader>&amp;R&amp;"Verdana,Normal"&amp;20&amp;G
&amp;"Verdana,Negrita"&amp;10EXHIBITOR ORDER FORM
&amp;A</oddHeader>
    <oddFooter>&amp;R&amp;"Verdana,Normal"&amp;7CCIB - &amp;A</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B2:K40"/>
  <sheetViews>
    <sheetView showGridLines="0" showZeros="0" zoomScaleNormal="100" zoomScaleSheetLayoutView="100" workbookViewId="0">
      <selection activeCell="N14" sqref="N14"/>
    </sheetView>
  </sheetViews>
  <sheetFormatPr baseColWidth="10" defaultRowHeight="12.75" x14ac:dyDescent="0.2"/>
  <cols>
    <col min="1" max="1" width="15.7109375" style="3" customWidth="1"/>
    <col min="2" max="2" width="11.42578125" style="3"/>
    <col min="3" max="3" width="26.140625" style="3" customWidth="1"/>
    <col min="4" max="4" width="17.140625" style="3" customWidth="1"/>
    <col min="5" max="5" width="6.42578125" style="3" customWidth="1"/>
    <col min="6" max="6" width="10.85546875" style="3" customWidth="1"/>
    <col min="7" max="7" width="8.42578125" style="3" customWidth="1"/>
    <col min="8" max="8" width="9.5703125" style="3" customWidth="1"/>
    <col min="9" max="9" width="7.85546875" style="3" customWidth="1"/>
    <col min="10" max="10" width="6.7109375" style="3" customWidth="1"/>
    <col min="11" max="11" width="16.7109375" style="3" customWidth="1"/>
    <col min="12" max="16384" width="11.42578125" style="3"/>
  </cols>
  <sheetData>
    <row r="2" spans="2:11" ht="12.75" customHeight="1" x14ac:dyDescent="0.2"/>
    <row r="3" spans="2:11" ht="19.5" customHeight="1" x14ac:dyDescent="0.2">
      <c r="B3" s="1" t="s">
        <v>14</v>
      </c>
      <c r="C3" s="943" t="str">
        <f>'0.1. Fin. details + Credit card'!C14:I14</f>
        <v>FEFCO</v>
      </c>
      <c r="D3" s="944"/>
      <c r="E3" s="945"/>
      <c r="F3" s="350" t="s">
        <v>476</v>
      </c>
      <c r="G3" s="943">
        <f>'0.1. Fin. details + Credit card'!C15</f>
        <v>0</v>
      </c>
      <c r="H3" s="944"/>
      <c r="I3" s="945"/>
      <c r="J3" s="1" t="s">
        <v>477</v>
      </c>
      <c r="K3" s="235">
        <f>'0.1. Fin. details + Credit card'!I15</f>
        <v>0</v>
      </c>
    </row>
    <row r="4" spans="2:11" ht="19.5" customHeight="1" x14ac:dyDescent="0.2">
      <c r="B4" s="232"/>
      <c r="C4" s="234"/>
      <c r="D4" s="234"/>
      <c r="E4" s="232"/>
      <c r="F4" s="233"/>
      <c r="G4" s="233"/>
      <c r="H4" s="233"/>
      <c r="I4" s="233"/>
      <c r="J4" s="232"/>
      <c r="K4" s="233"/>
    </row>
    <row r="5" spans="2:11" ht="19.5" x14ac:dyDescent="0.2">
      <c r="B5" s="191" t="s">
        <v>98</v>
      </c>
    </row>
    <row r="6" spans="2:11" ht="24" customHeight="1" x14ac:dyDescent="0.2"/>
    <row r="7" spans="2:11" s="46" customFormat="1" ht="19.5" customHeight="1" x14ac:dyDescent="0.2">
      <c r="B7" s="41" t="s">
        <v>369</v>
      </c>
      <c r="C7" s="998" t="s">
        <v>365</v>
      </c>
      <c r="D7" s="999"/>
      <c r="E7" s="999"/>
      <c r="F7" s="1000"/>
      <c r="G7" s="994" t="s">
        <v>407</v>
      </c>
      <c r="H7" s="995"/>
      <c r="I7" s="994" t="s">
        <v>342</v>
      </c>
      <c r="J7" s="1241"/>
      <c r="K7" s="47" t="s">
        <v>370</v>
      </c>
    </row>
    <row r="8" spans="2:11" s="6" customFormat="1" ht="22.5" customHeight="1" x14ac:dyDescent="0.2">
      <c r="B8" s="27"/>
      <c r="C8" s="28"/>
      <c r="D8" s="28"/>
      <c r="E8" s="28"/>
      <c r="G8" s="27"/>
      <c r="I8" s="27"/>
      <c r="J8" s="27"/>
      <c r="K8" s="28"/>
    </row>
    <row r="9" spans="2:11" ht="14.25" customHeight="1" x14ac:dyDescent="0.2">
      <c r="B9" s="7" t="s">
        <v>275</v>
      </c>
    </row>
    <row r="10" spans="2:11" ht="14.25" customHeight="1" x14ac:dyDescent="0.2">
      <c r="B10" s="97" t="s">
        <v>479</v>
      </c>
    </row>
    <row r="11" spans="2:11" ht="26.25" customHeight="1" x14ac:dyDescent="0.2">
      <c r="B11" s="357" t="s">
        <v>480</v>
      </c>
      <c r="C11" s="7"/>
      <c r="I11" s="272" t="s">
        <v>148</v>
      </c>
      <c r="J11" s="789" t="s">
        <v>996</v>
      </c>
    </row>
    <row r="12" spans="2:11" ht="26.25" customHeight="1" x14ac:dyDescent="0.2">
      <c r="B12" s="5" t="s">
        <v>381</v>
      </c>
      <c r="C12" s="1237" t="s">
        <v>997</v>
      </c>
      <c r="D12" s="1238"/>
      <c r="E12" s="1238"/>
      <c r="F12" s="1239"/>
      <c r="G12" s="989">
        <v>180</v>
      </c>
      <c r="H12" s="990"/>
      <c r="I12" s="271"/>
      <c r="J12" s="270"/>
      <c r="K12" s="118">
        <f>G12*I12*J12</f>
        <v>0</v>
      </c>
    </row>
    <row r="13" spans="2:11" ht="13.5" customHeight="1" x14ac:dyDescent="0.2">
      <c r="B13" s="650" t="s">
        <v>998</v>
      </c>
      <c r="C13" s="273"/>
      <c r="D13" s="273"/>
      <c r="E13" s="273"/>
      <c r="F13" s="273"/>
      <c r="G13" s="274"/>
      <c r="H13" s="274"/>
      <c r="I13" s="63"/>
      <c r="J13" s="63"/>
      <c r="K13" s="92"/>
    </row>
    <row r="14" spans="2:11" ht="13.5" customHeight="1" x14ac:dyDescent="0.15">
      <c r="B14" s="1242"/>
      <c r="C14" s="1243"/>
      <c r="D14" s="1243"/>
      <c r="E14" s="1243"/>
      <c r="F14" s="1243"/>
      <c r="G14" s="1243"/>
      <c r="H14" s="1243"/>
      <c r="I14" s="1243"/>
      <c r="J14" s="1243"/>
      <c r="K14" s="1243"/>
    </row>
    <row r="15" spans="2:11" ht="24" customHeight="1" x14ac:dyDescent="0.2">
      <c r="B15" s="5" t="s">
        <v>285</v>
      </c>
      <c r="C15" s="1245" t="s">
        <v>408</v>
      </c>
      <c r="D15" s="1245"/>
      <c r="E15" s="1245"/>
      <c r="F15" s="1245"/>
      <c r="G15" s="1236">
        <v>21.63</v>
      </c>
      <c r="H15" s="1236"/>
      <c r="I15" s="1246"/>
      <c r="J15" s="1246"/>
      <c r="K15" s="117">
        <f>G15*I15</f>
        <v>0</v>
      </c>
    </row>
    <row r="16" spans="2:11" ht="24" customHeight="1" x14ac:dyDescent="0.2">
      <c r="B16" s="5" t="s">
        <v>284</v>
      </c>
      <c r="C16" s="1245" t="s">
        <v>415</v>
      </c>
      <c r="D16" s="1245"/>
      <c r="E16" s="1245"/>
      <c r="F16" s="1245"/>
      <c r="G16" s="1236">
        <v>67.5</v>
      </c>
      <c r="H16" s="1236"/>
      <c r="I16" s="970"/>
      <c r="J16" s="971"/>
      <c r="K16" s="118">
        <f>G16*I16</f>
        <v>0</v>
      </c>
    </row>
    <row r="17" spans="2:11" ht="24" customHeight="1" x14ac:dyDescent="0.2">
      <c r="B17" s="807" t="s">
        <v>1034</v>
      </c>
      <c r="C17" s="1247" t="s">
        <v>825</v>
      </c>
      <c r="D17" s="1248"/>
      <c r="E17" s="1248"/>
      <c r="F17" s="1249"/>
      <c r="G17" s="1236">
        <v>50.75</v>
      </c>
      <c r="H17" s="1236"/>
      <c r="I17" s="1246"/>
      <c r="J17" s="1246"/>
      <c r="K17" s="602">
        <f>G17*I17</f>
        <v>0</v>
      </c>
    </row>
    <row r="18" spans="2:11" s="7" customFormat="1" ht="4.5" customHeight="1" x14ac:dyDescent="0.2">
      <c r="B18" s="75"/>
    </row>
    <row r="19" spans="2:11" s="7" customFormat="1" ht="21" customHeight="1" x14ac:dyDescent="0.2">
      <c r="B19" s="766" t="s">
        <v>970</v>
      </c>
      <c r="C19" s="264"/>
      <c r="D19" s="264"/>
      <c r="E19" s="264"/>
      <c r="F19" s="264"/>
      <c r="G19" s="264"/>
      <c r="H19" s="264"/>
      <c r="I19" s="63"/>
      <c r="J19" s="63"/>
      <c r="K19" s="92"/>
    </row>
    <row r="20" spans="2:11" s="7" customFormat="1" ht="22.5" customHeight="1" x14ac:dyDescent="0.2">
      <c r="B20" s="1240" t="s">
        <v>332</v>
      </c>
      <c r="C20" s="1240"/>
      <c r="D20" s="1240"/>
      <c r="E20" s="1240"/>
      <c r="F20" s="1240"/>
      <c r="G20" s="40"/>
      <c r="H20" s="40"/>
      <c r="I20" s="63"/>
      <c r="J20" s="63"/>
      <c r="K20" s="40"/>
    </row>
    <row r="21" spans="2:11" ht="13.5" customHeight="1" x14ac:dyDescent="0.2">
      <c r="B21" s="20" t="s">
        <v>778</v>
      </c>
      <c r="C21" s="20"/>
      <c r="D21" s="20"/>
      <c r="E21" s="20"/>
      <c r="F21" s="20"/>
      <c r="G21" s="20"/>
      <c r="H21" s="20"/>
      <c r="I21" s="11"/>
      <c r="J21" s="11"/>
      <c r="K21" s="15"/>
    </row>
    <row r="22" spans="2:11" ht="26.25" customHeight="1" x14ac:dyDescent="0.2">
      <c r="B22" s="556" t="s">
        <v>779</v>
      </c>
      <c r="C22" s="556"/>
      <c r="D22" s="556"/>
      <c r="E22" s="556"/>
      <c r="F22" s="556"/>
      <c r="G22" s="556"/>
      <c r="H22" s="556"/>
      <c r="I22" s="11"/>
      <c r="J22" s="11"/>
      <c r="K22" s="15"/>
    </row>
    <row r="23" spans="2:11" ht="19.5" customHeight="1" x14ac:dyDescent="0.2">
      <c r="C23" s="12"/>
      <c r="D23" s="12"/>
      <c r="E23" s="12"/>
      <c r="F23" s="12"/>
      <c r="G23" s="25"/>
      <c r="H23" s="25"/>
      <c r="I23" s="11"/>
      <c r="J23" s="11"/>
      <c r="K23" s="15"/>
    </row>
    <row r="24" spans="2:11" ht="19.5" customHeight="1" x14ac:dyDescent="0.2">
      <c r="B24" s="27"/>
      <c r="C24" s="62"/>
      <c r="D24" s="62"/>
      <c r="E24" s="62"/>
      <c r="F24" s="62"/>
      <c r="G24" s="98"/>
      <c r="H24" s="98"/>
      <c r="I24" s="63"/>
      <c r="J24" s="63"/>
      <c r="K24" s="40"/>
    </row>
    <row r="27" spans="2:11" ht="40.5" customHeight="1" x14ac:dyDescent="0.2">
      <c r="B27" s="11"/>
      <c r="F27" s="959" t="s">
        <v>97</v>
      </c>
      <c r="G27" s="960"/>
      <c r="H27" s="961"/>
      <c r="I27" s="979">
        <f>SUM(K12:K23)</f>
        <v>0</v>
      </c>
      <c r="J27" s="980"/>
      <c r="K27" s="981"/>
    </row>
    <row r="28" spans="2:11" ht="28.5" customHeight="1" x14ac:dyDescent="0.2">
      <c r="B28" s="101"/>
      <c r="F28" s="959" t="s">
        <v>453</v>
      </c>
      <c r="G28" s="960"/>
      <c r="H28" s="961"/>
      <c r="I28" s="956">
        <f>I27*21%</f>
        <v>0</v>
      </c>
      <c r="J28" s="957"/>
      <c r="K28" s="958"/>
    </row>
    <row r="29" spans="2:11" ht="27" customHeight="1" x14ac:dyDescent="0.2">
      <c r="F29" s="1057" t="s">
        <v>370</v>
      </c>
      <c r="G29" s="1058"/>
      <c r="H29" s="1059"/>
      <c r="I29" s="975">
        <f>I27+I28</f>
        <v>0</v>
      </c>
      <c r="J29" s="976"/>
      <c r="K29" s="977"/>
    </row>
    <row r="30" spans="2:11" ht="27" customHeight="1" x14ac:dyDescent="0.2">
      <c r="B30" s="180"/>
    </row>
    <row r="31" spans="2:11" ht="32.25" x14ac:dyDescent="0.2">
      <c r="B31" s="184" t="s">
        <v>99</v>
      </c>
      <c r="C31" s="180"/>
      <c r="D31" s="180"/>
      <c r="E31" s="124"/>
      <c r="F31" s="124"/>
      <c r="G31" s="175"/>
      <c r="H31" s="175"/>
      <c r="I31" s="124"/>
      <c r="J31" s="124"/>
      <c r="K31" s="124"/>
    </row>
    <row r="32" spans="2:11" ht="14.25" x14ac:dyDescent="0.2">
      <c r="B32" s="124"/>
      <c r="C32" s="225" t="s">
        <v>44</v>
      </c>
      <c r="D32" s="180"/>
      <c r="E32" s="124"/>
      <c r="F32" s="124"/>
      <c r="G32" s="175"/>
      <c r="H32" s="175"/>
      <c r="I32" s="124"/>
      <c r="J32" s="124"/>
      <c r="K32" s="124"/>
    </row>
    <row r="33" spans="2:11" ht="27" x14ac:dyDescent="0.2">
      <c r="B33" s="184" t="s">
        <v>5</v>
      </c>
      <c r="C33" s="97"/>
      <c r="D33" s="97"/>
      <c r="E33" s="124"/>
      <c r="F33" s="124"/>
      <c r="G33" s="175"/>
      <c r="H33" s="175"/>
      <c r="I33" s="124"/>
      <c r="J33" s="124"/>
      <c r="K33" s="124"/>
    </row>
    <row r="34" spans="2:11" ht="14.25" x14ac:dyDescent="0.2">
      <c r="B34" s="124"/>
      <c r="C34" s="225" t="s">
        <v>43</v>
      </c>
      <c r="D34" s="180"/>
      <c r="E34" s="124"/>
      <c r="F34" s="124"/>
      <c r="G34" s="175"/>
      <c r="H34" s="175"/>
      <c r="I34" s="124"/>
      <c r="J34" s="124"/>
      <c r="K34" s="124"/>
    </row>
    <row r="35" spans="2:11" ht="14.25" x14ac:dyDescent="0.2">
      <c r="B35" s="124"/>
      <c r="C35" s="225"/>
      <c r="D35" s="180"/>
      <c r="E35" s="124"/>
      <c r="F35" s="124"/>
      <c r="G35" s="175"/>
      <c r="H35" s="175"/>
      <c r="I35" s="124"/>
      <c r="J35" s="124"/>
      <c r="K35" s="124"/>
    </row>
    <row r="36" spans="2:11" ht="14.25" x14ac:dyDescent="0.2">
      <c r="B36" s="124"/>
      <c r="C36" s="225"/>
      <c r="D36" s="180"/>
      <c r="E36" s="124"/>
      <c r="F36" s="124"/>
      <c r="G36" s="175"/>
      <c r="H36" s="175"/>
      <c r="I36" s="124"/>
      <c r="J36" s="124"/>
      <c r="K36" s="124"/>
    </row>
    <row r="37" spans="2:11" ht="14.25" x14ac:dyDescent="0.2">
      <c r="B37" s="124"/>
      <c r="C37" s="225"/>
      <c r="D37" s="180"/>
      <c r="E37" s="124"/>
      <c r="F37" s="124"/>
      <c r="G37" s="175"/>
      <c r="H37" s="175"/>
      <c r="I37" s="124"/>
      <c r="J37" s="124"/>
      <c r="K37" s="124"/>
    </row>
    <row r="38" spans="2:11" ht="14.25" x14ac:dyDescent="0.2">
      <c r="B38" s="124"/>
      <c r="C38" s="225"/>
      <c r="D38" s="180"/>
      <c r="E38" s="124"/>
      <c r="F38" s="124"/>
      <c r="G38" s="175"/>
      <c r="H38" s="175"/>
      <c r="I38" s="124"/>
      <c r="J38" s="124"/>
      <c r="K38" s="124"/>
    </row>
    <row r="39" spans="2:11" x14ac:dyDescent="0.2">
      <c r="B39" s="1244" t="s">
        <v>336</v>
      </c>
      <c r="C39" s="1244"/>
      <c r="D39" s="1244"/>
      <c r="E39" s="1244"/>
      <c r="F39" s="1244"/>
      <c r="G39" s="1244"/>
      <c r="H39" s="1244"/>
      <c r="I39" s="1244"/>
      <c r="J39" s="1244"/>
      <c r="K39" s="1244"/>
    </row>
    <row r="40" spans="2:11" x14ac:dyDescent="0.2">
      <c r="B40" s="194"/>
    </row>
  </sheetData>
  <sheetProtection algorithmName="SHA-512" hashValue="uJsgb/Z2qqY/aSy/3imK9x2SVK6OmAC0O48FahPG4RBMR6u4hlUmK0PkFLqkLTVYWxu1fGIut46zBnrIsJks8g==" saltValue="MrOesIB6815Y7hOpPRCpoQ==" spinCount="100000" sheet="1" objects="1" scenarios="1" formatCells="0" formatColumns="0" formatRows="0" insertColumns="0" insertRows="0" insertHyperlinks="0" deleteColumns="0" deleteRows="0" sort="0" autoFilter="0" pivotTables="0"/>
  <protectedRanges>
    <protectedRange sqref="I11:J14 I15:J16" name="Rango1"/>
  </protectedRanges>
  <mergeCells count="25">
    <mergeCell ref="B39:K39"/>
    <mergeCell ref="C15:F15"/>
    <mergeCell ref="C16:F16"/>
    <mergeCell ref="G16:H16"/>
    <mergeCell ref="I16:J16"/>
    <mergeCell ref="I15:J15"/>
    <mergeCell ref="C17:F17"/>
    <mergeCell ref="G17:H17"/>
    <mergeCell ref="I17:J17"/>
    <mergeCell ref="C3:E3"/>
    <mergeCell ref="G3:I3"/>
    <mergeCell ref="F29:H29"/>
    <mergeCell ref="I29:K29"/>
    <mergeCell ref="F27:H27"/>
    <mergeCell ref="I27:K27"/>
    <mergeCell ref="F28:H28"/>
    <mergeCell ref="I28:K28"/>
    <mergeCell ref="C7:F7"/>
    <mergeCell ref="G15:H15"/>
    <mergeCell ref="C12:F12"/>
    <mergeCell ref="G12:H12"/>
    <mergeCell ref="B20:F20"/>
    <mergeCell ref="I7:J7"/>
    <mergeCell ref="G7:H7"/>
    <mergeCell ref="B14:K14"/>
  </mergeCells>
  <phoneticPr fontId="6" type="noConversion"/>
  <printOptions horizontalCentered="1"/>
  <pageMargins left="0.6692913385826772" right="0.70866141732283472" top="1.1811023622047245" bottom="0.55118110236220474" header="0.11811023622047245" footer="0.23622047244094491"/>
  <pageSetup paperSize="9" scale="74" orientation="portrait" r:id="rId1"/>
  <headerFooter alignWithMargins="0">
    <oddHeader>&amp;R&amp;"Verdana,Normal"&amp;20&amp;G
&amp;"Verdana,Negrita"&amp;10EXHIBITOR ORDER FORM
&amp;A</oddHeader>
    <oddFooter>&amp;R&amp;"Verdana,Normal"&amp;7CCIB -  &amp;A</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B2:O52"/>
  <sheetViews>
    <sheetView showGridLines="0" showZeros="0" zoomScaleNormal="100" zoomScaleSheetLayoutView="100" workbookViewId="0">
      <selection activeCell="C4" sqref="C4"/>
    </sheetView>
  </sheetViews>
  <sheetFormatPr baseColWidth="10" defaultRowHeight="12.75" x14ac:dyDescent="0.2"/>
  <cols>
    <col min="1" max="1" width="15.7109375" style="3" customWidth="1"/>
    <col min="2" max="2" width="11.42578125" style="603"/>
    <col min="3" max="3" width="26.140625" style="3" customWidth="1"/>
    <col min="4" max="4" width="19.7109375" style="3" customWidth="1"/>
    <col min="5" max="5" width="12.42578125" style="3" customWidth="1"/>
    <col min="6" max="6" width="15.5703125" style="3" customWidth="1"/>
    <col min="7" max="7" width="7.42578125" style="3" customWidth="1"/>
    <col min="8" max="8" width="9.5703125" style="3" customWidth="1"/>
    <col min="9" max="9" width="7.85546875" style="3" customWidth="1"/>
    <col min="10" max="10" width="4.42578125" style="3" customWidth="1"/>
    <col min="11" max="11" width="11.85546875" style="3" customWidth="1"/>
    <col min="12" max="16384" width="11.42578125" style="3"/>
  </cols>
  <sheetData>
    <row r="2" spans="2:11" ht="12.75" customHeight="1" x14ac:dyDescent="0.2"/>
    <row r="3" spans="2:11" ht="19.5" customHeight="1" x14ac:dyDescent="0.2">
      <c r="B3" s="605" t="s">
        <v>14</v>
      </c>
      <c r="C3" s="943" t="str">
        <f>'0.1. Fin. details + Credit card'!C14:I14</f>
        <v>FEFCO</v>
      </c>
      <c r="D3" s="944"/>
      <c r="E3" s="945"/>
      <c r="F3" s="350" t="s">
        <v>476</v>
      </c>
      <c r="G3" s="943">
        <f>'[2]0.1. Fin. details + Credit card'!C15</f>
        <v>0</v>
      </c>
      <c r="H3" s="944"/>
      <c r="I3" s="945"/>
      <c r="J3" s="605" t="s">
        <v>15</v>
      </c>
      <c r="K3" s="235">
        <f>'[2]0.1. Fin. details + Credit card'!I15</f>
        <v>0</v>
      </c>
    </row>
    <row r="4" spans="2:11" s="66" customFormat="1" ht="12.75" customHeight="1" x14ac:dyDescent="0.2">
      <c r="B4" s="232"/>
      <c r="C4" s="234"/>
      <c r="D4" s="234"/>
      <c r="E4" s="232"/>
      <c r="F4" s="233"/>
      <c r="G4" s="233"/>
      <c r="H4" s="233"/>
      <c r="I4" s="233"/>
      <c r="J4" s="232"/>
      <c r="K4" s="233"/>
    </row>
    <row r="5" spans="2:11" ht="27.75" customHeight="1" x14ac:dyDescent="0.2">
      <c r="B5" s="195" t="s">
        <v>368</v>
      </c>
    </row>
    <row r="6" spans="2:11" ht="18" customHeight="1" x14ac:dyDescent="0.2"/>
    <row r="7" spans="2:11" s="615" customFormat="1" ht="19.5" customHeight="1" x14ac:dyDescent="0.2">
      <c r="B7" s="609" t="s">
        <v>369</v>
      </c>
      <c r="C7" s="998" t="s">
        <v>171</v>
      </c>
      <c r="D7" s="999"/>
      <c r="E7" s="999"/>
      <c r="F7" s="1000"/>
      <c r="G7" s="994" t="s">
        <v>407</v>
      </c>
      <c r="H7" s="995"/>
      <c r="I7" s="1257" t="s">
        <v>340</v>
      </c>
      <c r="J7" s="995"/>
      <c r="K7" s="608" t="s">
        <v>370</v>
      </c>
    </row>
    <row r="8" spans="2:11" x14ac:dyDescent="0.2">
      <c r="E8" s="87"/>
      <c r="F8" s="88"/>
      <c r="G8" s="88"/>
      <c r="H8" s="88"/>
      <c r="I8" s="88"/>
    </row>
    <row r="9" spans="2:11" ht="19.5" customHeight="1" x14ac:dyDescent="0.2">
      <c r="B9" s="32" t="s">
        <v>102</v>
      </c>
    </row>
    <row r="10" spans="2:11" ht="5.0999999999999996" customHeight="1" x14ac:dyDescent="0.2">
      <c r="B10" s="33"/>
      <c r="E10" s="37"/>
      <c r="F10" s="37"/>
      <c r="G10" s="37"/>
      <c r="H10" s="37"/>
      <c r="I10" s="37"/>
    </row>
    <row r="11" spans="2:11" s="604" customFormat="1" ht="26.25" customHeight="1" x14ac:dyDescent="0.2">
      <c r="B11" s="607" t="s">
        <v>70</v>
      </c>
      <c r="C11" s="1250" t="s">
        <v>971</v>
      </c>
      <c r="D11" s="1251"/>
      <c r="E11" s="1251"/>
      <c r="F11" s="1252"/>
      <c r="G11" s="1253">
        <v>150</v>
      </c>
      <c r="H11" s="1254"/>
      <c r="I11" s="1255"/>
      <c r="J11" s="1256"/>
      <c r="K11" s="616">
        <f t="shared" ref="K11:K17" si="0">G11*I11</f>
        <v>0</v>
      </c>
    </row>
    <row r="12" spans="2:11" ht="48.75" customHeight="1" x14ac:dyDescent="0.2">
      <c r="B12" s="607" t="s">
        <v>371</v>
      </c>
      <c r="C12" s="1258" t="s">
        <v>972</v>
      </c>
      <c r="D12" s="1259"/>
      <c r="E12" s="1259"/>
      <c r="F12" s="1260"/>
      <c r="G12" s="1261">
        <v>175</v>
      </c>
      <c r="H12" s="1262"/>
      <c r="I12" s="1263"/>
      <c r="J12" s="1264"/>
      <c r="K12" s="606">
        <f t="shared" si="0"/>
        <v>0</v>
      </c>
    </row>
    <row r="13" spans="2:11" ht="31.5" customHeight="1" x14ac:dyDescent="0.2">
      <c r="B13" s="607" t="s">
        <v>372</v>
      </c>
      <c r="C13" s="1258" t="s">
        <v>973</v>
      </c>
      <c r="D13" s="1259"/>
      <c r="E13" s="1259"/>
      <c r="F13" s="1260"/>
      <c r="G13" s="1261">
        <v>283</v>
      </c>
      <c r="H13" s="1262"/>
      <c r="I13" s="1263"/>
      <c r="J13" s="1264"/>
      <c r="K13" s="606">
        <f t="shared" si="0"/>
        <v>0</v>
      </c>
    </row>
    <row r="14" spans="2:11" ht="19.5" customHeight="1" x14ac:dyDescent="0.2">
      <c r="B14" s="607" t="s">
        <v>71</v>
      </c>
      <c r="C14" s="1268" t="s">
        <v>974</v>
      </c>
      <c r="D14" s="1269"/>
      <c r="E14" s="1269"/>
      <c r="F14" s="1270"/>
      <c r="G14" s="1261">
        <v>275</v>
      </c>
      <c r="H14" s="1262"/>
      <c r="I14" s="1263"/>
      <c r="J14" s="1264"/>
      <c r="K14" s="606">
        <f t="shared" si="0"/>
        <v>0</v>
      </c>
    </row>
    <row r="15" spans="2:11" ht="23.25" customHeight="1" x14ac:dyDescent="0.2">
      <c r="B15" s="607" t="s">
        <v>314</v>
      </c>
      <c r="C15" s="1268" t="s">
        <v>975</v>
      </c>
      <c r="D15" s="1269"/>
      <c r="E15" s="1269"/>
      <c r="F15" s="1270"/>
      <c r="G15" s="1261">
        <v>335</v>
      </c>
      <c r="H15" s="1262"/>
      <c r="I15" s="1263"/>
      <c r="J15" s="1264"/>
      <c r="K15" s="118">
        <f t="shared" si="0"/>
        <v>0</v>
      </c>
    </row>
    <row r="16" spans="2:11" ht="19.5" customHeight="1" x14ac:dyDescent="0.2">
      <c r="B16" s="5" t="s">
        <v>42</v>
      </c>
      <c r="C16" s="1268" t="s">
        <v>976</v>
      </c>
      <c r="D16" s="1269"/>
      <c r="E16" s="1269"/>
      <c r="F16" s="1270"/>
      <c r="G16" s="1261">
        <v>21.75</v>
      </c>
      <c r="H16" s="1262"/>
      <c r="I16" s="1263"/>
      <c r="J16" s="1264"/>
      <c r="K16" s="118">
        <f t="shared" si="0"/>
        <v>0</v>
      </c>
    </row>
    <row r="17" spans="2:15" ht="19.5" customHeight="1" x14ac:dyDescent="0.2">
      <c r="B17" s="5" t="s">
        <v>813</v>
      </c>
      <c r="C17" s="767" t="s">
        <v>977</v>
      </c>
      <c r="D17" s="647"/>
      <c r="E17" s="647"/>
      <c r="F17" s="648"/>
      <c r="G17" s="617"/>
      <c r="H17" s="618">
        <v>40</v>
      </c>
      <c r="I17" s="1263"/>
      <c r="J17" s="1264"/>
      <c r="K17" s="118">
        <f t="shared" si="0"/>
        <v>0</v>
      </c>
    </row>
    <row r="18" spans="2:15" s="7" customFormat="1" ht="19.5" customHeight="1" x14ac:dyDescent="0.2">
      <c r="B18" s="33"/>
      <c r="C18" s="675"/>
      <c r="D18" s="768"/>
      <c r="E18" s="769"/>
      <c r="F18" s="769"/>
      <c r="G18" s="36"/>
      <c r="H18" s="838"/>
      <c r="I18" s="838"/>
      <c r="J18" s="180"/>
      <c r="K18" s="111"/>
    </row>
    <row r="19" spans="2:15" s="7" customFormat="1" ht="19.5" customHeight="1" x14ac:dyDescent="0.2">
      <c r="B19" s="32" t="s">
        <v>172</v>
      </c>
      <c r="C19" s="675"/>
      <c r="D19" s="768"/>
      <c r="E19" s="675"/>
      <c r="F19" s="675"/>
      <c r="G19" s="180"/>
      <c r="H19" s="180"/>
      <c r="I19" s="180"/>
      <c r="J19" s="180"/>
      <c r="K19" s="111"/>
    </row>
    <row r="20" spans="2:15" s="7" customFormat="1" ht="19.5" customHeight="1" x14ac:dyDescent="0.2">
      <c r="B20" s="32"/>
      <c r="C20" s="675"/>
      <c r="D20" s="768"/>
      <c r="E20" s="675"/>
      <c r="F20" s="675"/>
      <c r="G20" s="180"/>
      <c r="H20" s="180"/>
      <c r="I20" s="180"/>
      <c r="J20" s="180"/>
      <c r="K20" s="111"/>
    </row>
    <row r="21" spans="2:15" s="7" customFormat="1" ht="6" customHeight="1" x14ac:dyDescent="0.2">
      <c r="B21" s="33"/>
      <c r="C21" s="675"/>
      <c r="D21" s="768"/>
      <c r="E21" s="769"/>
      <c r="F21" s="769"/>
      <c r="G21" s="36"/>
      <c r="H21" s="36"/>
      <c r="I21" s="36"/>
      <c r="J21" s="180"/>
      <c r="K21" s="111"/>
    </row>
    <row r="22" spans="2:15" ht="78" customHeight="1" x14ac:dyDescent="0.2">
      <c r="B22" s="5" t="s">
        <v>373</v>
      </c>
      <c r="C22" s="1265" t="s">
        <v>978</v>
      </c>
      <c r="D22" s="1265"/>
      <c r="E22" s="1265"/>
      <c r="F22" s="1265"/>
      <c r="G22" s="1266">
        <v>350</v>
      </c>
      <c r="H22" s="1267"/>
      <c r="I22" s="1263"/>
      <c r="J22" s="1264"/>
      <c r="K22" s="118">
        <f t="shared" ref="K22:K30" si="1">G22*I22</f>
        <v>0</v>
      </c>
      <c r="O22" s="619"/>
    </row>
    <row r="23" spans="2:15" ht="52.5" customHeight="1" x14ac:dyDescent="0.2">
      <c r="B23" s="5" t="s">
        <v>374</v>
      </c>
      <c r="C23" s="1265" t="s">
        <v>979</v>
      </c>
      <c r="D23" s="1265"/>
      <c r="E23" s="1265"/>
      <c r="F23" s="1265"/>
      <c r="G23" s="1266">
        <v>532</v>
      </c>
      <c r="H23" s="1267"/>
      <c r="I23" s="1263"/>
      <c r="J23" s="1264"/>
      <c r="K23" s="118">
        <f t="shared" si="1"/>
        <v>0</v>
      </c>
      <c r="O23" s="619"/>
    </row>
    <row r="24" spans="2:15" ht="86.25" customHeight="1" x14ac:dyDescent="0.2">
      <c r="B24" s="5" t="s">
        <v>814</v>
      </c>
      <c r="C24" s="1265" t="s">
        <v>980</v>
      </c>
      <c r="D24" s="1265"/>
      <c r="E24" s="1265"/>
      <c r="F24" s="1265"/>
      <c r="G24" s="1266">
        <v>686</v>
      </c>
      <c r="H24" s="1267"/>
      <c r="I24" s="1263"/>
      <c r="J24" s="1264"/>
      <c r="K24" s="118">
        <f t="shared" si="1"/>
        <v>0</v>
      </c>
    </row>
    <row r="25" spans="2:15" ht="70.5" customHeight="1" x14ac:dyDescent="0.2">
      <c r="B25" s="5" t="s">
        <v>815</v>
      </c>
      <c r="C25" s="1265" t="s">
        <v>981</v>
      </c>
      <c r="D25" s="1265"/>
      <c r="E25" s="1265"/>
      <c r="F25" s="1265"/>
      <c r="G25" s="1266">
        <v>910</v>
      </c>
      <c r="H25" s="1267"/>
      <c r="I25" s="1263"/>
      <c r="J25" s="1264"/>
      <c r="K25" s="118">
        <f t="shared" si="1"/>
        <v>0</v>
      </c>
    </row>
    <row r="26" spans="2:15" ht="19.5" customHeight="1" x14ac:dyDescent="0.2">
      <c r="B26" s="5" t="s">
        <v>168</v>
      </c>
      <c r="C26" s="1271" t="s">
        <v>982</v>
      </c>
      <c r="D26" s="1271"/>
      <c r="E26" s="1271"/>
      <c r="F26" s="1271"/>
      <c r="G26" s="1266">
        <v>55</v>
      </c>
      <c r="H26" s="1267"/>
      <c r="I26" s="1263"/>
      <c r="J26" s="1264"/>
      <c r="K26" s="118">
        <f t="shared" si="1"/>
        <v>0</v>
      </c>
    </row>
    <row r="27" spans="2:15" ht="54" customHeight="1" x14ac:dyDescent="0.2">
      <c r="B27" s="5" t="s">
        <v>3</v>
      </c>
      <c r="C27" s="1141" t="s">
        <v>983</v>
      </c>
      <c r="D27" s="1272"/>
      <c r="E27" s="1272"/>
      <c r="F27" s="1273"/>
      <c r="G27" s="1266">
        <v>130</v>
      </c>
      <c r="H27" s="1267"/>
      <c r="I27" s="1263"/>
      <c r="J27" s="1264"/>
      <c r="K27" s="118">
        <f t="shared" si="1"/>
        <v>0</v>
      </c>
    </row>
    <row r="28" spans="2:15" ht="63.75" customHeight="1" x14ac:dyDescent="0.2">
      <c r="B28" s="5" t="s">
        <v>313</v>
      </c>
      <c r="C28" s="1141" t="s">
        <v>984</v>
      </c>
      <c r="D28" s="1272"/>
      <c r="E28" s="1272"/>
      <c r="F28" s="1273"/>
      <c r="G28" s="1266">
        <v>295</v>
      </c>
      <c r="H28" s="1267"/>
      <c r="I28" s="1263"/>
      <c r="J28" s="1264"/>
      <c r="K28" s="118">
        <f t="shared" si="1"/>
        <v>0</v>
      </c>
    </row>
    <row r="29" spans="2:15" ht="54.75" customHeight="1" x14ac:dyDescent="0.2">
      <c r="B29" s="5" t="s">
        <v>816</v>
      </c>
      <c r="C29" s="1141" t="s">
        <v>985</v>
      </c>
      <c r="D29" s="1142"/>
      <c r="E29" s="1142"/>
      <c r="F29" s="1143"/>
      <c r="G29" s="1266">
        <v>182</v>
      </c>
      <c r="H29" s="1267"/>
      <c r="I29" s="1263"/>
      <c r="J29" s="1264"/>
      <c r="K29" s="118">
        <f t="shared" si="1"/>
        <v>0</v>
      </c>
    </row>
    <row r="30" spans="2:15" ht="49.5" customHeight="1" x14ac:dyDescent="0.2">
      <c r="B30" s="5" t="s">
        <v>817</v>
      </c>
      <c r="C30" s="1141" t="s">
        <v>986</v>
      </c>
      <c r="D30" s="1142"/>
      <c r="E30" s="1142"/>
      <c r="F30" s="1143"/>
      <c r="G30" s="1266">
        <v>770</v>
      </c>
      <c r="H30" s="1267"/>
      <c r="I30" s="1263"/>
      <c r="J30" s="1264"/>
      <c r="K30" s="118">
        <f t="shared" si="1"/>
        <v>0</v>
      </c>
    </row>
    <row r="31" spans="2:15" ht="19.5" customHeight="1" x14ac:dyDescent="0.2">
      <c r="I31" s="100"/>
      <c r="J31" s="100"/>
      <c r="K31" s="99"/>
    </row>
    <row r="32" spans="2:15" ht="24.75" customHeight="1" x14ac:dyDescent="0.2">
      <c r="C32" s="104"/>
      <c r="D32" s="37"/>
      <c r="E32" s="37"/>
      <c r="F32" s="37"/>
      <c r="G32" s="37"/>
      <c r="H32" s="37"/>
      <c r="I32" s="37"/>
      <c r="J32" s="37"/>
      <c r="K32" s="37"/>
    </row>
    <row r="33" spans="2:11" ht="37.5" customHeight="1" x14ac:dyDescent="0.2">
      <c r="C33" s="104"/>
      <c r="D33" s="37"/>
      <c r="E33" s="37"/>
      <c r="F33" s="959" t="s">
        <v>100</v>
      </c>
      <c r="G33" s="960"/>
      <c r="H33" s="961"/>
      <c r="I33" s="956">
        <f>SUM(K11:K30)</f>
        <v>0</v>
      </c>
      <c r="J33" s="957"/>
      <c r="K33" s="958"/>
    </row>
    <row r="34" spans="2:11" ht="27" customHeight="1" x14ac:dyDescent="0.2">
      <c r="C34" s="36"/>
      <c r="D34" s="37"/>
      <c r="E34" s="37"/>
      <c r="F34" s="959" t="s">
        <v>454</v>
      </c>
      <c r="G34" s="960"/>
      <c r="H34" s="961"/>
      <c r="I34" s="956">
        <f>I33*21%</f>
        <v>0</v>
      </c>
      <c r="J34" s="957"/>
      <c r="K34" s="958"/>
    </row>
    <row r="35" spans="2:11" ht="27" customHeight="1" x14ac:dyDescent="0.2">
      <c r="D35" s="103"/>
      <c r="E35" s="119"/>
      <c r="F35" s="1057" t="s">
        <v>370</v>
      </c>
      <c r="G35" s="1058"/>
      <c r="H35" s="1059"/>
      <c r="I35" s="965">
        <f>I33+I34</f>
        <v>0</v>
      </c>
      <c r="J35" s="966"/>
      <c r="K35" s="967"/>
    </row>
    <row r="36" spans="2:11" x14ac:dyDescent="0.2">
      <c r="B36" s="180"/>
    </row>
    <row r="37" spans="2:11" ht="32.25" x14ac:dyDescent="0.2">
      <c r="B37" s="184" t="s">
        <v>99</v>
      </c>
      <c r="C37" s="180"/>
      <c r="D37" s="180"/>
      <c r="E37" s="124"/>
      <c r="F37" s="124"/>
      <c r="G37" s="175"/>
      <c r="H37" s="175"/>
      <c r="I37" s="124"/>
      <c r="J37" s="124"/>
      <c r="K37" s="124"/>
    </row>
    <row r="38" spans="2:11" ht="14.25" x14ac:dyDescent="0.2">
      <c r="B38" s="124"/>
      <c r="C38" s="225" t="s">
        <v>44</v>
      </c>
      <c r="D38" s="180"/>
      <c r="E38" s="124"/>
      <c r="F38" s="124"/>
      <c r="G38" s="175"/>
      <c r="H38" s="175"/>
      <c r="I38" s="124"/>
      <c r="J38" s="124"/>
      <c r="K38" s="124"/>
    </row>
    <row r="39" spans="2:11" ht="27" x14ac:dyDescent="0.2">
      <c r="B39" s="184" t="s">
        <v>5</v>
      </c>
      <c r="C39" s="97"/>
      <c r="D39" s="97"/>
      <c r="E39" s="124"/>
      <c r="F39" s="124"/>
      <c r="G39" s="175"/>
      <c r="H39" s="175"/>
      <c r="I39" s="124"/>
      <c r="J39" s="124"/>
      <c r="K39" s="124"/>
    </row>
    <row r="40" spans="2:11" ht="14.25" x14ac:dyDescent="0.2">
      <c r="B40" s="124"/>
      <c r="C40" s="225" t="s">
        <v>43</v>
      </c>
      <c r="D40" s="180"/>
      <c r="E40" s="124"/>
      <c r="F40" s="124"/>
      <c r="G40" s="175"/>
      <c r="H40" s="175"/>
      <c r="I40" s="124"/>
      <c r="J40" s="124"/>
      <c r="K40" s="124"/>
    </row>
    <row r="41" spans="2:11" ht="14.25" x14ac:dyDescent="0.2">
      <c r="B41" s="124"/>
      <c r="C41" s="225"/>
      <c r="D41" s="180"/>
      <c r="E41" s="124"/>
      <c r="F41" s="124"/>
      <c r="G41" s="175"/>
      <c r="H41" s="175"/>
      <c r="I41" s="124"/>
      <c r="J41" s="124"/>
      <c r="K41" s="124"/>
    </row>
    <row r="42" spans="2:11" ht="14.25" x14ac:dyDescent="0.2">
      <c r="B42" s="124"/>
      <c r="C42" s="225"/>
      <c r="D42" s="180"/>
      <c r="E42" s="124"/>
      <c r="F42" s="124"/>
      <c r="G42" s="175"/>
      <c r="H42" s="175"/>
      <c r="I42" s="124"/>
      <c r="J42" s="124"/>
      <c r="K42" s="124"/>
    </row>
    <row r="43" spans="2:11" ht="14.25" x14ac:dyDescent="0.2">
      <c r="B43" s="124"/>
      <c r="C43" s="225"/>
      <c r="D43" s="180"/>
      <c r="E43" s="124"/>
      <c r="F43" s="124"/>
      <c r="G43" s="175"/>
      <c r="H43" s="175"/>
      <c r="I43" s="124"/>
      <c r="J43" s="124"/>
      <c r="K43" s="124"/>
    </row>
    <row r="44" spans="2:11" ht="14.25" x14ac:dyDescent="0.2">
      <c r="B44" s="124"/>
      <c r="C44" s="225"/>
      <c r="D44" s="180"/>
      <c r="E44" s="124"/>
      <c r="F44" s="124"/>
      <c r="G44" s="175"/>
      <c r="H44" s="175"/>
      <c r="I44" s="124"/>
      <c r="J44" s="124"/>
      <c r="K44" s="124"/>
    </row>
    <row r="45" spans="2:11" x14ac:dyDescent="0.2">
      <c r="B45" s="1244" t="s">
        <v>289</v>
      </c>
      <c r="C45" s="1244"/>
      <c r="D45" s="1244"/>
      <c r="E45" s="1244"/>
      <c r="F45" s="1244"/>
      <c r="G45" s="1244"/>
      <c r="H45" s="1244"/>
      <c r="I45" s="1244"/>
      <c r="J45" s="1244"/>
      <c r="K45" s="1244"/>
    </row>
    <row r="46" spans="2:11" x14ac:dyDescent="0.2">
      <c r="B46" s="194"/>
    </row>
    <row r="47" spans="2:11" x14ac:dyDescent="0.2">
      <c r="B47" s="604"/>
    </row>
    <row r="48" spans="2:11" x14ac:dyDescent="0.2">
      <c r="B48" s="604"/>
    </row>
    <row r="49" spans="2:2" x14ac:dyDescent="0.2">
      <c r="B49" s="604"/>
    </row>
    <row r="50" spans="2:2" x14ac:dyDescent="0.2">
      <c r="B50" s="604"/>
    </row>
    <row r="51" spans="2:2" x14ac:dyDescent="0.2">
      <c r="B51" s="604"/>
    </row>
    <row r="52" spans="2:2" x14ac:dyDescent="0.2">
      <c r="B52" s="604"/>
    </row>
  </sheetData>
  <sheetProtection algorithmName="SHA-512" hashValue="GrHTL2FZ8WNOnzw8m46cZZc4Za2HSJLgF7SlShk49gxCpNibwNZNPEMV7f60KKVf29ghfSWWkITdDvRx0GsPwQ==" saltValue="qBdUbuEZWdzgq8d2enhRaw==" spinCount="100000" sheet="1" objects="1" scenarios="1" formatCells="0" formatColumns="0" formatRows="0" insertColumns="0" insertRows="0" insertHyperlinks="0" deleteColumns="0" deleteRows="0" sort="0" autoFilter="0" pivotTables="0"/>
  <protectedRanges>
    <protectedRange sqref="I22:J30 I11:J17" name="Rango1"/>
  </protectedRanges>
  <mergeCells count="59">
    <mergeCell ref="B45:K45"/>
    <mergeCell ref="F33:H33"/>
    <mergeCell ref="I33:K33"/>
    <mergeCell ref="F34:H34"/>
    <mergeCell ref="I34:K34"/>
    <mergeCell ref="F35:H35"/>
    <mergeCell ref="I35:K35"/>
    <mergeCell ref="C29:F29"/>
    <mergeCell ref="G29:H29"/>
    <mergeCell ref="I29:J29"/>
    <mergeCell ref="C30:F30"/>
    <mergeCell ref="G30:H30"/>
    <mergeCell ref="I30:J30"/>
    <mergeCell ref="C27:F27"/>
    <mergeCell ref="G27:H27"/>
    <mergeCell ref="I27:J27"/>
    <mergeCell ref="C28:F28"/>
    <mergeCell ref="G28:H28"/>
    <mergeCell ref="I28:J28"/>
    <mergeCell ref="C25:F25"/>
    <mergeCell ref="G25:H25"/>
    <mergeCell ref="I25:J25"/>
    <mergeCell ref="C26:F26"/>
    <mergeCell ref="G26:H26"/>
    <mergeCell ref="I26:J26"/>
    <mergeCell ref="C23:F23"/>
    <mergeCell ref="G23:H23"/>
    <mergeCell ref="I23:J23"/>
    <mergeCell ref="C24:F24"/>
    <mergeCell ref="G24:H24"/>
    <mergeCell ref="I24:J24"/>
    <mergeCell ref="C22:F22"/>
    <mergeCell ref="G22:H22"/>
    <mergeCell ref="I22:J22"/>
    <mergeCell ref="C14:F14"/>
    <mergeCell ref="G14:H14"/>
    <mergeCell ref="I14:J14"/>
    <mergeCell ref="C15:F15"/>
    <mergeCell ref="G15:H15"/>
    <mergeCell ref="I15:J15"/>
    <mergeCell ref="C16:F16"/>
    <mergeCell ref="G16:H16"/>
    <mergeCell ref="I16:J16"/>
    <mergeCell ref="I17:J17"/>
    <mergeCell ref="H18:I18"/>
    <mergeCell ref="C12:F12"/>
    <mergeCell ref="G12:H12"/>
    <mergeCell ref="I12:J12"/>
    <mergeCell ref="C13:F13"/>
    <mergeCell ref="G13:H13"/>
    <mergeCell ref="I13:J13"/>
    <mergeCell ref="C11:F11"/>
    <mergeCell ref="G11:H11"/>
    <mergeCell ref="I11:J11"/>
    <mergeCell ref="C3:E3"/>
    <mergeCell ref="G3:I3"/>
    <mergeCell ref="C7:F7"/>
    <mergeCell ref="G7:H7"/>
    <mergeCell ref="I7:J7"/>
  </mergeCells>
  <printOptions horizontalCentered="1"/>
  <pageMargins left="0.51181102362204722" right="0.39370078740157483" top="1.1811023622047245" bottom="0.62992125984251968" header="0.11811023622047245" footer="0.23622047244094491"/>
  <pageSetup paperSize="9" scale="73" orientation="portrait" r:id="rId1"/>
  <headerFooter alignWithMargins="0">
    <oddHeader>&amp;R&amp;"Verdana,Normal"&amp;20&amp;G
&amp;"Verdana,Negrita"&amp;10EXHIBITOR ORDER FORM
&amp;A</oddHeader>
    <oddFooter>&amp;R&amp;"Verdana,Normal"&amp;7CCIB  - &amp;A</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2:M63"/>
  <sheetViews>
    <sheetView showGridLines="0" showZeros="0" zoomScaleNormal="100" zoomScaleSheetLayoutView="100" workbookViewId="0">
      <selection activeCell="B7" sqref="B7:K19"/>
    </sheetView>
  </sheetViews>
  <sheetFormatPr baseColWidth="10" defaultRowHeight="12.75" x14ac:dyDescent="0.2"/>
  <cols>
    <col min="1" max="1" width="15.7109375" style="3" customWidth="1"/>
    <col min="2" max="2" width="11.85546875" style="3" customWidth="1"/>
    <col min="3" max="3" width="53.7109375" style="3" customWidth="1"/>
    <col min="4" max="4" width="10.140625" style="3" customWidth="1"/>
    <col min="5" max="7" width="7.7109375" style="3" customWidth="1"/>
    <col min="8" max="8" width="8.42578125" style="3" customWidth="1"/>
    <col min="9" max="9" width="7.7109375" style="3" customWidth="1"/>
    <col min="10" max="10" width="8.140625" style="3" customWidth="1"/>
    <col min="11" max="11" width="9.85546875" style="3" customWidth="1"/>
    <col min="12" max="16384" width="11.42578125" style="3"/>
  </cols>
  <sheetData>
    <row r="2" spans="2:11" ht="12.75" customHeight="1" x14ac:dyDescent="0.2"/>
    <row r="3" spans="2:11" ht="19.5" customHeight="1" x14ac:dyDescent="0.2">
      <c r="B3" s="1" t="s">
        <v>14</v>
      </c>
      <c r="C3" s="943" t="str">
        <f>'0.1. Fin. details + Credit card'!C14:I14</f>
        <v>FEFCO</v>
      </c>
      <c r="D3" s="944"/>
      <c r="E3" s="945"/>
      <c r="F3" s="1" t="s">
        <v>476</v>
      </c>
      <c r="G3" s="943">
        <f>'0.1. Fin. details + Credit card'!C15</f>
        <v>0</v>
      </c>
      <c r="H3" s="944"/>
      <c r="I3" s="945"/>
      <c r="J3" s="1" t="s">
        <v>477</v>
      </c>
      <c r="K3" s="235">
        <f>'0.1. Fin. details + Credit card'!I15</f>
        <v>0</v>
      </c>
    </row>
    <row r="4" spans="2:11" s="66" customFormat="1" ht="12.75" customHeight="1" x14ac:dyDescent="0.2">
      <c r="B4" s="232"/>
      <c r="C4" s="234"/>
      <c r="D4" s="234"/>
      <c r="E4" s="232"/>
      <c r="F4" s="233"/>
      <c r="G4" s="233"/>
      <c r="H4" s="233"/>
      <c r="I4" s="233"/>
      <c r="J4" s="232"/>
      <c r="K4" s="233"/>
    </row>
    <row r="5" spans="2:11" ht="20.25" x14ac:dyDescent="0.2">
      <c r="B5" s="196" t="s">
        <v>260</v>
      </c>
    </row>
    <row r="6" spans="2:11" ht="39.75" customHeight="1" x14ac:dyDescent="0.2">
      <c r="B6" s="149">
        <v>1</v>
      </c>
      <c r="C6" s="1288" t="s">
        <v>252</v>
      </c>
      <c r="D6" s="1288"/>
      <c r="E6" s="1288"/>
      <c r="F6" s="1288"/>
      <c r="G6" s="1288"/>
      <c r="H6" s="1288"/>
      <c r="I6" s="1288"/>
      <c r="J6" s="1288"/>
      <c r="K6" s="1288"/>
    </row>
    <row r="7" spans="2:11" ht="20.25" customHeight="1" x14ac:dyDescent="0.2">
      <c r="B7" s="1289"/>
      <c r="C7" s="1290"/>
      <c r="D7" s="1290"/>
      <c r="E7" s="1290"/>
      <c r="F7" s="1290"/>
      <c r="G7" s="1290"/>
      <c r="H7" s="1290"/>
      <c r="I7" s="1290"/>
      <c r="J7" s="1290"/>
      <c r="K7" s="1291"/>
    </row>
    <row r="8" spans="2:11" ht="20.25" customHeight="1" x14ac:dyDescent="0.2">
      <c r="B8" s="1292"/>
      <c r="C8" s="1293"/>
      <c r="D8" s="1293"/>
      <c r="E8" s="1293"/>
      <c r="F8" s="1293"/>
      <c r="G8" s="1293"/>
      <c r="H8" s="1293"/>
      <c r="I8" s="1293"/>
      <c r="J8" s="1293"/>
      <c r="K8" s="1294"/>
    </row>
    <row r="9" spans="2:11" ht="20.25" customHeight="1" x14ac:dyDescent="0.2">
      <c r="B9" s="1292"/>
      <c r="C9" s="1293"/>
      <c r="D9" s="1293"/>
      <c r="E9" s="1293"/>
      <c r="F9" s="1293"/>
      <c r="G9" s="1293"/>
      <c r="H9" s="1293"/>
      <c r="I9" s="1293"/>
      <c r="J9" s="1293"/>
      <c r="K9" s="1294"/>
    </row>
    <row r="10" spans="2:11" ht="20.25" customHeight="1" x14ac:dyDescent="0.2">
      <c r="B10" s="1292"/>
      <c r="C10" s="1293"/>
      <c r="D10" s="1293"/>
      <c r="E10" s="1293"/>
      <c r="F10" s="1293"/>
      <c r="G10" s="1293"/>
      <c r="H10" s="1293"/>
      <c r="I10" s="1293"/>
      <c r="J10" s="1293"/>
      <c r="K10" s="1294"/>
    </row>
    <row r="11" spans="2:11" ht="20.25" customHeight="1" x14ac:dyDescent="0.2">
      <c r="B11" s="1292"/>
      <c r="C11" s="1293"/>
      <c r="D11" s="1293"/>
      <c r="E11" s="1293"/>
      <c r="F11" s="1293"/>
      <c r="G11" s="1293"/>
      <c r="H11" s="1293"/>
      <c r="I11" s="1293"/>
      <c r="J11" s="1293"/>
      <c r="K11" s="1294"/>
    </row>
    <row r="12" spans="2:11" ht="20.25" customHeight="1" x14ac:dyDescent="0.2">
      <c r="B12" s="1292"/>
      <c r="C12" s="1293"/>
      <c r="D12" s="1293"/>
      <c r="E12" s="1293"/>
      <c r="F12" s="1293"/>
      <c r="G12" s="1293"/>
      <c r="H12" s="1293"/>
      <c r="I12" s="1293"/>
      <c r="J12" s="1293"/>
      <c r="K12" s="1294"/>
    </row>
    <row r="13" spans="2:11" ht="20.25" customHeight="1" x14ac:dyDescent="0.2">
      <c r="B13" s="1292"/>
      <c r="C13" s="1293"/>
      <c r="D13" s="1293"/>
      <c r="E13" s="1293"/>
      <c r="F13" s="1293"/>
      <c r="G13" s="1293"/>
      <c r="H13" s="1293"/>
      <c r="I13" s="1293"/>
      <c r="J13" s="1293"/>
      <c r="K13" s="1294"/>
    </row>
    <row r="14" spans="2:11" ht="20.25" customHeight="1" x14ac:dyDescent="0.2">
      <c r="B14" s="1292"/>
      <c r="C14" s="1293"/>
      <c r="D14" s="1293"/>
      <c r="E14" s="1293"/>
      <c r="F14" s="1293"/>
      <c r="G14" s="1293"/>
      <c r="H14" s="1293"/>
      <c r="I14" s="1293"/>
      <c r="J14" s="1293"/>
      <c r="K14" s="1294"/>
    </row>
    <row r="15" spans="2:11" ht="20.25" customHeight="1" x14ac:dyDescent="0.2">
      <c r="B15" s="1292"/>
      <c r="C15" s="1293"/>
      <c r="D15" s="1293"/>
      <c r="E15" s="1293"/>
      <c r="F15" s="1293"/>
      <c r="G15" s="1293"/>
      <c r="H15" s="1293"/>
      <c r="I15" s="1293"/>
      <c r="J15" s="1293"/>
      <c r="K15" s="1294"/>
    </row>
    <row r="16" spans="2:11" ht="20.25" customHeight="1" x14ac:dyDescent="0.2">
      <c r="B16" s="1292"/>
      <c r="C16" s="1293"/>
      <c r="D16" s="1293"/>
      <c r="E16" s="1293"/>
      <c r="F16" s="1293"/>
      <c r="G16" s="1293"/>
      <c r="H16" s="1293"/>
      <c r="I16" s="1293"/>
      <c r="J16" s="1293"/>
      <c r="K16" s="1294"/>
    </row>
    <row r="17" spans="1:13" ht="20.25" customHeight="1" x14ac:dyDescent="0.2">
      <c r="B17" s="1292"/>
      <c r="C17" s="1293"/>
      <c r="D17" s="1293"/>
      <c r="E17" s="1293"/>
      <c r="F17" s="1293"/>
      <c r="G17" s="1293"/>
      <c r="H17" s="1293"/>
      <c r="I17" s="1293"/>
      <c r="J17" s="1293"/>
      <c r="K17" s="1294"/>
    </row>
    <row r="18" spans="1:13" ht="20.25" customHeight="1" x14ac:dyDescent="0.2">
      <c r="B18" s="1292"/>
      <c r="C18" s="1293"/>
      <c r="D18" s="1293"/>
      <c r="E18" s="1293"/>
      <c r="F18" s="1293"/>
      <c r="G18" s="1293"/>
      <c r="H18" s="1293"/>
      <c r="I18" s="1293"/>
      <c r="J18" s="1293"/>
      <c r="K18" s="1294"/>
    </row>
    <row r="19" spans="1:13" ht="20.25" customHeight="1" x14ac:dyDescent="0.2">
      <c r="B19" s="1295"/>
      <c r="C19" s="1296"/>
      <c r="D19" s="1296"/>
      <c r="E19" s="1296"/>
      <c r="F19" s="1296"/>
      <c r="G19" s="1296"/>
      <c r="H19" s="1296"/>
      <c r="I19" s="1296"/>
      <c r="J19" s="1296"/>
      <c r="K19" s="1297"/>
    </row>
    <row r="20" spans="1:13" ht="20.25" customHeight="1" x14ac:dyDescent="0.2">
      <c r="A20" s="136"/>
      <c r="B20" s="154" t="s">
        <v>233</v>
      </c>
      <c r="C20" s="138"/>
      <c r="D20" s="135"/>
      <c r="E20" s="135"/>
      <c r="F20" s="135"/>
      <c r="G20" s="135"/>
      <c r="H20" s="135"/>
      <c r="I20" s="135"/>
      <c r="J20" s="135"/>
      <c r="K20" s="137"/>
    </row>
    <row r="21" spans="1:13" ht="123" customHeight="1" x14ac:dyDescent="0.2">
      <c r="B21" s="1286" t="s">
        <v>211</v>
      </c>
      <c r="C21" s="1287"/>
      <c r="D21" s="246"/>
      <c r="E21" s="1298" t="s">
        <v>353</v>
      </c>
      <c r="F21" s="1299"/>
      <c r="G21" s="1299"/>
      <c r="H21" s="1299"/>
      <c r="I21" s="1299"/>
      <c r="J21" s="1299"/>
      <c r="K21" s="1300"/>
      <c r="L21" s="37"/>
      <c r="M21" s="37"/>
    </row>
    <row r="22" spans="1:13" x14ac:dyDescent="0.2">
      <c r="B22" s="1301"/>
      <c r="C22" s="1283"/>
      <c r="D22" s="1283"/>
      <c r="E22" s="1283"/>
      <c r="F22" s="1283"/>
      <c r="G22" s="1283"/>
      <c r="H22" s="1283"/>
      <c r="I22" s="1283"/>
      <c r="J22" s="1283"/>
      <c r="K22" s="1283"/>
      <c r="L22" s="1285"/>
      <c r="M22" s="1285"/>
    </row>
    <row r="23" spans="1:13" x14ac:dyDescent="0.2">
      <c r="B23" s="1275">
        <v>2</v>
      </c>
      <c r="C23" s="1284" t="s">
        <v>144</v>
      </c>
      <c r="D23" s="1284"/>
      <c r="E23" s="1284"/>
      <c r="F23" s="1284"/>
      <c r="G23" s="1284"/>
      <c r="H23" s="1284"/>
      <c r="I23" s="1284"/>
      <c r="J23" s="1284"/>
      <c r="K23" s="1284"/>
      <c r="L23" s="37"/>
    </row>
    <row r="24" spans="1:13" x14ac:dyDescent="0.2">
      <c r="B24" s="1275"/>
      <c r="C24" s="1276" t="s">
        <v>366</v>
      </c>
      <c r="D24" s="1276"/>
      <c r="E24" s="1276"/>
      <c r="F24" s="1276"/>
      <c r="G24" s="1276"/>
      <c r="H24" s="1276"/>
      <c r="I24" s="1276"/>
      <c r="J24" s="1276"/>
      <c r="K24" s="1276"/>
      <c r="L24" s="37"/>
    </row>
    <row r="25" spans="1:13" ht="18" customHeight="1" x14ac:dyDescent="0.2">
      <c r="B25" s="34"/>
      <c r="C25" s="34"/>
    </row>
    <row r="26" spans="1:13" s="46" customFormat="1" ht="21" customHeight="1" x14ac:dyDescent="0.2">
      <c r="B26" s="41" t="s">
        <v>369</v>
      </c>
      <c r="C26" s="47" t="s">
        <v>365</v>
      </c>
      <c r="D26" s="41" t="s">
        <v>349</v>
      </c>
      <c r="E26" s="998" t="s">
        <v>142</v>
      </c>
      <c r="F26" s="999"/>
      <c r="G26" s="999"/>
      <c r="H26" s="998" t="s">
        <v>143</v>
      </c>
      <c r="I26" s="1000"/>
      <c r="J26" s="47" t="s">
        <v>351</v>
      </c>
      <c r="K26" s="47" t="s">
        <v>370</v>
      </c>
    </row>
    <row r="27" spans="1:13" ht="21.75" customHeight="1" x14ac:dyDescent="0.2">
      <c r="B27" s="1279" t="s">
        <v>382</v>
      </c>
      <c r="C27" s="110" t="s">
        <v>420</v>
      </c>
      <c r="D27" s="1011">
        <v>127</v>
      </c>
      <c r="E27" s="1246"/>
      <c r="F27" s="1246"/>
      <c r="G27" s="1246"/>
      <c r="H27" s="1246"/>
      <c r="I27" s="1246"/>
      <c r="J27" s="1281"/>
      <c r="K27" s="1277">
        <f>D27*E27*H27</f>
        <v>0</v>
      </c>
    </row>
    <row r="28" spans="1:13" ht="21.75" customHeight="1" x14ac:dyDescent="0.2">
      <c r="B28" s="1280"/>
      <c r="C28" s="109" t="s">
        <v>421</v>
      </c>
      <c r="D28" s="1274"/>
      <c r="E28" s="1246"/>
      <c r="F28" s="1246"/>
      <c r="G28" s="1246"/>
      <c r="H28" s="1246"/>
      <c r="I28" s="1246"/>
      <c r="J28" s="1282"/>
      <c r="K28" s="1278"/>
    </row>
    <row r="29" spans="1:13" ht="21.75" customHeight="1" x14ac:dyDescent="0.2">
      <c r="B29" s="1279" t="s">
        <v>383</v>
      </c>
      <c r="C29" s="110" t="s">
        <v>418</v>
      </c>
      <c r="D29" s="1011">
        <v>95</v>
      </c>
      <c r="E29" s="1246"/>
      <c r="F29" s="1246"/>
      <c r="G29" s="1246"/>
      <c r="H29" s="1246"/>
      <c r="I29" s="1246"/>
      <c r="J29" s="1281"/>
      <c r="K29" s="1277">
        <f>D29*E29*H29</f>
        <v>0</v>
      </c>
    </row>
    <row r="30" spans="1:13" ht="21.75" customHeight="1" x14ac:dyDescent="0.2">
      <c r="B30" s="1280"/>
      <c r="C30" s="109" t="s">
        <v>419</v>
      </c>
      <c r="D30" s="1274"/>
      <c r="E30" s="1246"/>
      <c r="F30" s="1246"/>
      <c r="G30" s="1246"/>
      <c r="H30" s="1302"/>
      <c r="I30" s="1302"/>
      <c r="J30" s="1282"/>
      <c r="K30" s="1278"/>
    </row>
    <row r="31" spans="1:13" ht="21.75" customHeight="1" x14ac:dyDescent="0.2">
      <c r="B31" s="1279" t="s">
        <v>147</v>
      </c>
      <c r="C31" s="110" t="s">
        <v>291</v>
      </c>
      <c r="D31" s="1011">
        <v>15</v>
      </c>
      <c r="E31" s="1305"/>
      <c r="F31" s="1307"/>
      <c r="G31" s="1307"/>
      <c r="H31" s="1246"/>
      <c r="I31" s="1246"/>
      <c r="J31" s="1281"/>
      <c r="K31" s="1313">
        <f>E31*D31*H31</f>
        <v>0</v>
      </c>
    </row>
    <row r="32" spans="1:13" ht="21.75" customHeight="1" x14ac:dyDescent="0.2">
      <c r="B32" s="1280"/>
      <c r="C32" s="248" t="s">
        <v>290</v>
      </c>
      <c r="D32" s="1274"/>
      <c r="E32" s="1306"/>
      <c r="F32" s="1309"/>
      <c r="G32" s="1309"/>
      <c r="H32" s="1246"/>
      <c r="I32" s="1246"/>
      <c r="J32" s="1311"/>
      <c r="K32" s="1314"/>
    </row>
    <row r="33" spans="2:11" ht="21.75" customHeight="1" x14ac:dyDescent="0.2">
      <c r="B33" s="1279" t="s">
        <v>384</v>
      </c>
      <c r="C33" s="110" t="s">
        <v>416</v>
      </c>
      <c r="D33" s="1011">
        <v>20</v>
      </c>
      <c r="E33" s="1305"/>
      <c r="F33" s="1307"/>
      <c r="G33" s="1308"/>
      <c r="H33" s="1303"/>
      <c r="I33" s="1315"/>
      <c r="J33" s="1303"/>
      <c r="K33" s="1277">
        <f>D33*E33*H33*J33</f>
        <v>0</v>
      </c>
    </row>
    <row r="34" spans="2:11" ht="21.75" customHeight="1" x14ac:dyDescent="0.2">
      <c r="B34" s="1280"/>
      <c r="C34" s="109" t="s">
        <v>417</v>
      </c>
      <c r="D34" s="1274"/>
      <c r="E34" s="1306"/>
      <c r="F34" s="1309"/>
      <c r="G34" s="1310"/>
      <c r="H34" s="1304"/>
      <c r="I34" s="1316"/>
      <c r="J34" s="1304"/>
      <c r="K34" s="1278"/>
    </row>
    <row r="35" spans="2:11" ht="21.75" customHeight="1" x14ac:dyDescent="0.2">
      <c r="B35" s="1279" t="s">
        <v>385</v>
      </c>
      <c r="C35" s="110" t="s">
        <v>16</v>
      </c>
      <c r="D35" s="1011">
        <v>23.5</v>
      </c>
      <c r="E35" s="1305"/>
      <c r="F35" s="1307"/>
      <c r="G35" s="1308"/>
      <c r="H35" s="1305"/>
      <c r="I35" s="1308"/>
      <c r="J35" s="1305"/>
      <c r="K35" s="1277">
        <f>D35*E35*H35*J35</f>
        <v>0</v>
      </c>
    </row>
    <row r="36" spans="2:11" ht="21.75" customHeight="1" x14ac:dyDescent="0.2">
      <c r="B36" s="1317"/>
      <c r="C36" s="109" t="s">
        <v>17</v>
      </c>
      <c r="D36" s="1012"/>
      <c r="E36" s="1306"/>
      <c r="F36" s="1309"/>
      <c r="G36" s="1310"/>
      <c r="H36" s="1306"/>
      <c r="I36" s="1310"/>
      <c r="J36" s="1306"/>
      <c r="K36" s="1312"/>
    </row>
    <row r="37" spans="2:11" ht="15" customHeight="1" x14ac:dyDescent="0.2">
      <c r="B37" s="95"/>
      <c r="C37" s="39"/>
      <c r="D37" s="40"/>
      <c r="E37" s="11"/>
      <c r="F37" s="16"/>
      <c r="G37" s="16"/>
      <c r="H37" s="16"/>
      <c r="I37" s="16"/>
      <c r="J37" s="129"/>
      <c r="K37" s="40"/>
    </row>
    <row r="38" spans="2:11" ht="15" customHeight="1" x14ac:dyDescent="0.2">
      <c r="B38" s="95"/>
      <c r="C38" s="39"/>
      <c r="D38" s="40"/>
      <c r="E38" s="11"/>
      <c r="F38" s="16"/>
      <c r="G38" s="16"/>
      <c r="H38" s="16"/>
      <c r="I38" s="16"/>
      <c r="J38" s="129"/>
      <c r="K38" s="40"/>
    </row>
    <row r="39" spans="2:11" s="7" customFormat="1" ht="36" customHeight="1" x14ac:dyDescent="0.2">
      <c r="B39" s="3"/>
      <c r="C39" s="12"/>
      <c r="D39" s="15"/>
      <c r="E39" s="3"/>
      <c r="F39" s="959" t="s">
        <v>261</v>
      </c>
      <c r="G39" s="960"/>
      <c r="H39" s="961"/>
      <c r="I39" s="956">
        <f>SUM(K27:K36)</f>
        <v>0</v>
      </c>
      <c r="J39" s="957"/>
      <c r="K39" s="958"/>
    </row>
    <row r="40" spans="2:11" s="7" customFormat="1" ht="25.5" customHeight="1" x14ac:dyDescent="0.2">
      <c r="B40" s="3"/>
      <c r="C40" s="3"/>
      <c r="D40" s="3"/>
      <c r="E40" s="3"/>
      <c r="F40" s="959" t="s">
        <v>453</v>
      </c>
      <c r="G40" s="960"/>
      <c r="H40" s="961"/>
      <c r="I40" s="956">
        <f>I39*21%</f>
        <v>0</v>
      </c>
      <c r="J40" s="957"/>
      <c r="K40" s="958"/>
    </row>
    <row r="41" spans="2:11" s="7" customFormat="1" ht="30.75" customHeight="1" x14ac:dyDescent="0.2">
      <c r="B41" s="3"/>
      <c r="C41" s="3"/>
      <c r="D41" s="3"/>
      <c r="E41" s="3"/>
      <c r="F41" s="1057" t="s">
        <v>370</v>
      </c>
      <c r="G41" s="1058"/>
      <c r="H41" s="1059"/>
      <c r="I41" s="975">
        <f>I39+I40</f>
        <v>0</v>
      </c>
      <c r="J41" s="976"/>
      <c r="K41" s="977"/>
    </row>
    <row r="42" spans="2:11" ht="21.75" customHeight="1" x14ac:dyDescent="0.2"/>
    <row r="43" spans="2:11" ht="32.25" x14ac:dyDescent="0.2">
      <c r="B43" s="184" t="s">
        <v>99</v>
      </c>
      <c r="C43" s="180"/>
      <c r="D43" s="180"/>
      <c r="E43" s="124"/>
      <c r="F43" s="124"/>
      <c r="G43" s="175"/>
      <c r="H43" s="175"/>
      <c r="I43" s="124"/>
      <c r="J43" s="124"/>
      <c r="K43" s="124"/>
    </row>
    <row r="44" spans="2:11" ht="14.25" x14ac:dyDescent="0.2">
      <c r="B44" s="124"/>
      <c r="C44" s="225" t="s">
        <v>44</v>
      </c>
      <c r="D44" s="180"/>
      <c r="E44" s="124"/>
      <c r="F44" s="124"/>
      <c r="G44" s="175"/>
      <c r="H44" s="175"/>
      <c r="I44" s="124"/>
      <c r="J44" s="124"/>
      <c r="K44" s="124"/>
    </row>
    <row r="45" spans="2:11" ht="27" x14ac:dyDescent="0.2">
      <c r="B45" s="184" t="s">
        <v>5</v>
      </c>
      <c r="C45" s="97"/>
      <c r="D45" s="97"/>
      <c r="E45" s="124"/>
      <c r="F45" s="124"/>
      <c r="G45" s="175"/>
      <c r="H45" s="175"/>
      <c r="I45" s="124"/>
      <c r="J45" s="124"/>
      <c r="K45" s="124"/>
    </row>
    <row r="46" spans="2:11" s="16" customFormat="1" ht="14.25" x14ac:dyDescent="0.2">
      <c r="B46" s="124"/>
      <c r="C46" s="225" t="s">
        <v>43</v>
      </c>
      <c r="D46" s="180"/>
      <c r="E46" s="124"/>
      <c r="F46" s="124"/>
      <c r="G46" s="175"/>
      <c r="H46" s="175"/>
      <c r="I46" s="124"/>
      <c r="J46" s="124"/>
      <c r="K46" s="124"/>
    </row>
    <row r="47" spans="2:11" s="16" customFormat="1" ht="14.25" x14ac:dyDescent="0.2">
      <c r="B47" s="124"/>
      <c r="C47" s="225"/>
      <c r="D47" s="180"/>
      <c r="E47" s="124"/>
      <c r="F47" s="124"/>
      <c r="G47" s="175"/>
      <c r="H47" s="175"/>
      <c r="I47" s="124"/>
      <c r="J47" s="124"/>
      <c r="K47" s="124"/>
    </row>
    <row r="48" spans="2:11" s="16" customFormat="1" ht="14.25" x14ac:dyDescent="0.2">
      <c r="B48" s="124"/>
      <c r="C48" s="225"/>
      <c r="D48" s="180"/>
      <c r="E48" s="124"/>
      <c r="F48" s="124"/>
      <c r="G48" s="175"/>
      <c r="H48" s="175"/>
      <c r="I48" s="124"/>
      <c r="J48" s="124"/>
      <c r="K48" s="124"/>
    </row>
    <row r="49" spans="2:11" s="16" customFormat="1" ht="14.25" x14ac:dyDescent="0.2">
      <c r="B49" s="124"/>
      <c r="C49" s="225"/>
      <c r="D49" s="180"/>
      <c r="E49" s="124"/>
      <c r="F49" s="124"/>
      <c r="G49" s="175"/>
      <c r="H49" s="175"/>
      <c r="I49" s="124"/>
      <c r="J49" s="124"/>
      <c r="K49" s="124"/>
    </row>
    <row r="50" spans="2:11" s="16" customFormat="1" ht="14.25" x14ac:dyDescent="0.2">
      <c r="B50" s="124"/>
      <c r="C50" s="225"/>
      <c r="D50" s="180"/>
      <c r="E50" s="124"/>
      <c r="F50" s="124"/>
      <c r="G50" s="175"/>
      <c r="H50" s="175"/>
      <c r="I50" s="124"/>
      <c r="J50" s="124"/>
      <c r="K50" s="124"/>
    </row>
    <row r="51" spans="2:11" s="16" customFormat="1" x14ac:dyDescent="0.2">
      <c r="B51" s="1244" t="s">
        <v>288</v>
      </c>
      <c r="C51" s="1244"/>
      <c r="D51" s="1244"/>
      <c r="E51" s="1244"/>
      <c r="F51" s="1244"/>
      <c r="G51" s="1244"/>
      <c r="H51" s="1244"/>
      <c r="I51" s="1244"/>
      <c r="J51" s="1244"/>
      <c r="K51" s="1244"/>
    </row>
    <row r="52" spans="2:11" ht="36.75" customHeight="1" x14ac:dyDescent="0.2"/>
    <row r="53" spans="2:11" ht="27" customHeight="1" x14ac:dyDescent="0.2"/>
    <row r="54" spans="2:11" ht="27" customHeight="1" x14ac:dyDescent="0.2"/>
    <row r="55" spans="2:11" ht="27" customHeight="1" x14ac:dyDescent="0.2"/>
    <row r="59" spans="2:11" ht="6" customHeight="1" x14ac:dyDescent="0.2"/>
    <row r="63" spans="2:11" ht="7.5" customHeight="1" x14ac:dyDescent="0.2"/>
  </sheetData>
  <sheetProtection password="C400" sheet="1" objects="1" scenarios="1" formatCells="0" formatColumns="0" formatRows="0" insertColumns="0" insertRows="0" insertHyperlinks="0" deleteColumns="0" deleteRows="0" sort="0" autoFilter="0" pivotTables="0"/>
  <protectedRanges>
    <protectedRange sqref="B7:K19 E27:I32 E33:J36" name="Rango1"/>
  </protectedRanges>
  <mergeCells count="52">
    <mergeCell ref="B51:K51"/>
    <mergeCell ref="K33:K34"/>
    <mergeCell ref="K35:K36"/>
    <mergeCell ref="K31:K32"/>
    <mergeCell ref="F41:H41"/>
    <mergeCell ref="F40:H40"/>
    <mergeCell ref="B31:B32"/>
    <mergeCell ref="I39:K39"/>
    <mergeCell ref="I40:K40"/>
    <mergeCell ref="H33:I34"/>
    <mergeCell ref="I41:K41"/>
    <mergeCell ref="F39:H39"/>
    <mergeCell ref="B35:B36"/>
    <mergeCell ref="D33:D34"/>
    <mergeCell ref="B33:B34"/>
    <mergeCell ref="D35:D36"/>
    <mergeCell ref="J33:J34"/>
    <mergeCell ref="H27:I28"/>
    <mergeCell ref="J35:J36"/>
    <mergeCell ref="E35:G36"/>
    <mergeCell ref="J31:J32"/>
    <mergeCell ref="H35:I36"/>
    <mergeCell ref="E31:G32"/>
    <mergeCell ref="H31:I32"/>
    <mergeCell ref="E33:G34"/>
    <mergeCell ref="H22:J22"/>
    <mergeCell ref="D29:D30"/>
    <mergeCell ref="H26:I26"/>
    <mergeCell ref="C3:E3"/>
    <mergeCell ref="G3:I3"/>
    <mergeCell ref="C23:K23"/>
    <mergeCell ref="K22:M22"/>
    <mergeCell ref="B21:C21"/>
    <mergeCell ref="C6:K6"/>
    <mergeCell ref="B7:K19"/>
    <mergeCell ref="E21:K21"/>
    <mergeCell ref="B22:D22"/>
    <mergeCell ref="E22:G22"/>
    <mergeCell ref="E29:G30"/>
    <mergeCell ref="K27:K28"/>
    <mergeCell ref="H29:I30"/>
    <mergeCell ref="D31:D32"/>
    <mergeCell ref="B23:B24"/>
    <mergeCell ref="E26:G26"/>
    <mergeCell ref="C24:K24"/>
    <mergeCell ref="D27:D28"/>
    <mergeCell ref="K29:K30"/>
    <mergeCell ref="B27:B28"/>
    <mergeCell ref="B29:B30"/>
    <mergeCell ref="J29:J30"/>
    <mergeCell ref="J27:J28"/>
    <mergeCell ref="E27:G28"/>
  </mergeCells>
  <phoneticPr fontId="6" type="noConversion"/>
  <printOptions horizontalCentered="1"/>
  <pageMargins left="0.70866141732283472" right="0.59055118110236227" top="1.1811023622047245" bottom="0.62992125984251968" header="0.11811023622047245" footer="0.23622047244094491"/>
  <pageSetup paperSize="9" scale="65" orientation="portrait" r:id="rId1"/>
  <headerFooter alignWithMargins="0">
    <oddHeader xml:space="preserve">&amp;R&amp;"Verdana,Normal"&amp;20&amp;G
&amp;"Verdana,Negrita"&amp;10EXHIBITOR ORDER FORM
&amp;A&amp;14
</oddHeader>
    <oddFooter>&amp;R&amp;"Verdana,Normal"&amp;7CCIB - &amp;A</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L70"/>
  <sheetViews>
    <sheetView showZeros="0" zoomScaleNormal="100" zoomScaleSheetLayoutView="100" workbookViewId="0">
      <selection activeCell="B7" sqref="B7:K19"/>
    </sheetView>
  </sheetViews>
  <sheetFormatPr baseColWidth="10" defaultRowHeight="12.75" x14ac:dyDescent="0.2"/>
  <cols>
    <col min="1" max="1" width="15.7109375" style="66" customWidth="1"/>
    <col min="2" max="2" width="11.85546875" style="66" customWidth="1"/>
    <col min="3" max="3" width="56.85546875" style="66" customWidth="1"/>
    <col min="4" max="4" width="9.5703125" style="66" bestFit="1" customWidth="1"/>
    <col min="5" max="6" width="7.7109375" style="66" customWidth="1"/>
    <col min="7" max="7" width="7.42578125" style="66" customWidth="1"/>
    <col min="8" max="8" width="8.42578125" style="66" customWidth="1"/>
    <col min="9" max="9" width="7.7109375" style="66" customWidth="1"/>
    <col min="10" max="10" width="8.140625" style="66" customWidth="1"/>
    <col min="11" max="11" width="9.85546875" style="66" customWidth="1"/>
    <col min="12" max="16384" width="11.42578125" style="66"/>
  </cols>
  <sheetData>
    <row r="1" spans="2:12" ht="12.75" customHeight="1" x14ac:dyDescent="0.2"/>
    <row r="2" spans="2:12" ht="12.75" customHeight="1" x14ac:dyDescent="0.2">
      <c r="B2" s="197"/>
    </row>
    <row r="3" spans="2:12" ht="19.5" customHeight="1" x14ac:dyDescent="0.2">
      <c r="B3" s="1" t="s">
        <v>14</v>
      </c>
      <c r="C3" s="943" t="str">
        <f>'0.1. Fin. details + Credit card'!C14:I14</f>
        <v>FEFCO</v>
      </c>
      <c r="D3" s="944"/>
      <c r="E3" s="945"/>
      <c r="F3" s="1" t="s">
        <v>476</v>
      </c>
      <c r="G3" s="943">
        <f>'0.1. Fin. details + Credit card'!C15</f>
        <v>0</v>
      </c>
      <c r="H3" s="944"/>
      <c r="I3" s="945"/>
      <c r="J3" s="1" t="s">
        <v>477</v>
      </c>
      <c r="K3" s="235">
        <f>'0.1. Fin. details + Credit card'!I15</f>
        <v>0</v>
      </c>
    </row>
    <row r="4" spans="2:12" ht="12.75" customHeight="1" x14ac:dyDescent="0.2">
      <c r="B4" s="232"/>
      <c r="C4" s="234"/>
      <c r="D4" s="234"/>
      <c r="E4" s="232"/>
      <c r="F4" s="233"/>
      <c r="G4" s="233"/>
      <c r="H4" s="233"/>
      <c r="I4" s="233"/>
      <c r="J4" s="232"/>
      <c r="K4" s="233"/>
    </row>
    <row r="5" spans="2:12" ht="20.25" x14ac:dyDescent="0.2">
      <c r="B5" s="1318" t="s">
        <v>262</v>
      </c>
      <c r="C5" s="1318"/>
      <c r="D5" s="1318"/>
      <c r="E5" s="1318"/>
      <c r="F5" s="1318"/>
      <c r="G5" s="1318"/>
      <c r="H5" s="1318"/>
      <c r="I5" s="1318"/>
      <c r="J5" s="1318"/>
      <c r="K5" s="1318"/>
    </row>
    <row r="6" spans="2:12" s="69" customFormat="1" ht="39.75" customHeight="1" x14ac:dyDescent="0.2">
      <c r="B6" s="155">
        <v>1</v>
      </c>
      <c r="C6" s="1319" t="s">
        <v>231</v>
      </c>
      <c r="D6" s="1319"/>
      <c r="E6" s="1319"/>
      <c r="F6" s="1319"/>
      <c r="G6" s="1319"/>
      <c r="H6" s="1319"/>
      <c r="I6" s="1319"/>
      <c r="J6" s="1319"/>
      <c r="K6" s="1319"/>
      <c r="L6" s="182"/>
    </row>
    <row r="7" spans="2:12" ht="12.75" customHeight="1" x14ac:dyDescent="0.2">
      <c r="B7" s="1289"/>
      <c r="C7" s="1290"/>
      <c r="D7" s="1290"/>
      <c r="E7" s="1290"/>
      <c r="F7" s="1290"/>
      <c r="G7" s="1290"/>
      <c r="H7" s="1290"/>
      <c r="I7" s="1290"/>
      <c r="J7" s="1290"/>
      <c r="K7" s="1291"/>
    </row>
    <row r="8" spans="2:12" ht="12.75" customHeight="1" x14ac:dyDescent="0.2">
      <c r="B8" s="1292"/>
      <c r="C8" s="1293"/>
      <c r="D8" s="1293"/>
      <c r="E8" s="1293"/>
      <c r="F8" s="1293"/>
      <c r="G8" s="1293"/>
      <c r="H8" s="1293"/>
      <c r="I8" s="1293"/>
      <c r="J8" s="1293"/>
      <c r="K8" s="1294"/>
    </row>
    <row r="9" spans="2:12" ht="12.75" customHeight="1" x14ac:dyDescent="0.2">
      <c r="B9" s="1292"/>
      <c r="C9" s="1293"/>
      <c r="D9" s="1293"/>
      <c r="E9" s="1293"/>
      <c r="F9" s="1293"/>
      <c r="G9" s="1293"/>
      <c r="H9" s="1293"/>
      <c r="I9" s="1293"/>
      <c r="J9" s="1293"/>
      <c r="K9" s="1294"/>
    </row>
    <row r="10" spans="2:12" ht="12.75" customHeight="1" x14ac:dyDescent="0.2">
      <c r="B10" s="1292"/>
      <c r="C10" s="1293"/>
      <c r="D10" s="1293"/>
      <c r="E10" s="1293"/>
      <c r="F10" s="1293"/>
      <c r="G10" s="1293"/>
      <c r="H10" s="1293"/>
      <c r="I10" s="1293"/>
      <c r="J10" s="1293"/>
      <c r="K10" s="1294"/>
    </row>
    <row r="11" spans="2:12" ht="12.75" customHeight="1" x14ac:dyDescent="0.2">
      <c r="B11" s="1292"/>
      <c r="C11" s="1293"/>
      <c r="D11" s="1293"/>
      <c r="E11" s="1293"/>
      <c r="F11" s="1293"/>
      <c r="G11" s="1293"/>
      <c r="H11" s="1293"/>
      <c r="I11" s="1293"/>
      <c r="J11" s="1293"/>
      <c r="K11" s="1294"/>
    </row>
    <row r="12" spans="2:12" ht="12.75" customHeight="1" x14ac:dyDescent="0.2">
      <c r="B12" s="1292"/>
      <c r="C12" s="1293"/>
      <c r="D12" s="1293"/>
      <c r="E12" s="1293"/>
      <c r="F12" s="1293"/>
      <c r="G12" s="1293"/>
      <c r="H12" s="1293"/>
      <c r="I12" s="1293"/>
      <c r="J12" s="1293"/>
      <c r="K12" s="1294"/>
    </row>
    <row r="13" spans="2:12" ht="12.75" customHeight="1" x14ac:dyDescent="0.2">
      <c r="B13" s="1292"/>
      <c r="C13" s="1293"/>
      <c r="D13" s="1293"/>
      <c r="E13" s="1293"/>
      <c r="F13" s="1293"/>
      <c r="G13" s="1293"/>
      <c r="H13" s="1293"/>
      <c r="I13" s="1293"/>
      <c r="J13" s="1293"/>
      <c r="K13" s="1294"/>
    </row>
    <row r="14" spans="2:12" ht="12.75" customHeight="1" x14ac:dyDescent="0.2">
      <c r="B14" s="1292"/>
      <c r="C14" s="1293"/>
      <c r="D14" s="1293"/>
      <c r="E14" s="1293"/>
      <c r="F14" s="1293"/>
      <c r="G14" s="1293"/>
      <c r="H14" s="1293"/>
      <c r="I14" s="1293"/>
      <c r="J14" s="1293"/>
      <c r="K14" s="1294"/>
    </row>
    <row r="15" spans="2:12" ht="12.75" customHeight="1" x14ac:dyDescent="0.2">
      <c r="B15" s="1292"/>
      <c r="C15" s="1293"/>
      <c r="D15" s="1293"/>
      <c r="E15" s="1293"/>
      <c r="F15" s="1293"/>
      <c r="G15" s="1293"/>
      <c r="H15" s="1293"/>
      <c r="I15" s="1293"/>
      <c r="J15" s="1293"/>
      <c r="K15" s="1294"/>
    </row>
    <row r="16" spans="2:12" ht="12.75" customHeight="1" x14ac:dyDescent="0.2">
      <c r="B16" s="1292"/>
      <c r="C16" s="1293"/>
      <c r="D16" s="1293"/>
      <c r="E16" s="1293"/>
      <c r="F16" s="1293"/>
      <c r="G16" s="1293"/>
      <c r="H16" s="1293"/>
      <c r="I16" s="1293"/>
      <c r="J16" s="1293"/>
      <c r="K16" s="1294"/>
    </row>
    <row r="17" spans="1:12" ht="12.75" customHeight="1" x14ac:dyDescent="0.2">
      <c r="B17" s="1292"/>
      <c r="C17" s="1293"/>
      <c r="D17" s="1293"/>
      <c r="E17" s="1293"/>
      <c r="F17" s="1293"/>
      <c r="G17" s="1293"/>
      <c r="H17" s="1293"/>
      <c r="I17" s="1293"/>
      <c r="J17" s="1293"/>
      <c r="K17" s="1294"/>
    </row>
    <row r="18" spans="1:12" ht="12.75" customHeight="1" x14ac:dyDescent="0.2">
      <c r="B18" s="1292"/>
      <c r="C18" s="1293"/>
      <c r="D18" s="1293"/>
      <c r="E18" s="1293"/>
      <c r="F18" s="1293"/>
      <c r="G18" s="1293"/>
      <c r="H18" s="1293"/>
      <c r="I18" s="1293"/>
      <c r="J18" s="1293"/>
      <c r="K18" s="1294"/>
    </row>
    <row r="19" spans="1:12" ht="77.25" customHeight="1" x14ac:dyDescent="0.2">
      <c r="B19" s="1295"/>
      <c r="C19" s="1296"/>
      <c r="D19" s="1296"/>
      <c r="E19" s="1296"/>
      <c r="F19" s="1296"/>
      <c r="G19" s="1296"/>
      <c r="H19" s="1296"/>
      <c r="I19" s="1296"/>
      <c r="J19" s="1296"/>
      <c r="K19" s="1297"/>
    </row>
    <row r="20" spans="1:12" ht="20.25" x14ac:dyDescent="0.2">
      <c r="A20" s="145"/>
      <c r="B20" s="144" t="s">
        <v>233</v>
      </c>
      <c r="C20" s="150"/>
      <c r="D20" s="151"/>
      <c r="E20" s="151"/>
      <c r="F20" s="151"/>
      <c r="G20" s="151"/>
      <c r="H20" s="151"/>
      <c r="I20" s="151"/>
      <c r="J20" s="151"/>
      <c r="K20" s="152"/>
      <c r="L20" s="147"/>
    </row>
    <row r="21" spans="1:12" ht="12.75" customHeight="1" x14ac:dyDescent="0.2">
      <c r="B21" s="1322" t="s">
        <v>174</v>
      </c>
      <c r="C21" s="1319"/>
      <c r="D21" s="1323"/>
      <c r="E21" s="1340" t="s">
        <v>220</v>
      </c>
      <c r="F21" s="1341"/>
      <c r="G21" s="1341"/>
      <c r="H21" s="1341"/>
      <c r="I21" s="1341"/>
      <c r="J21" s="1341"/>
      <c r="K21" s="1342"/>
      <c r="L21" s="147"/>
    </row>
    <row r="22" spans="1:12" ht="12.75" customHeight="1" x14ac:dyDescent="0.2">
      <c r="B22" s="1322" t="s">
        <v>175</v>
      </c>
      <c r="C22" s="1319"/>
      <c r="D22" s="1323"/>
      <c r="E22" s="1340" t="s">
        <v>221</v>
      </c>
      <c r="F22" s="1340"/>
      <c r="G22" s="1340"/>
      <c r="H22" s="1340"/>
      <c r="I22" s="1340"/>
      <c r="J22" s="1340"/>
      <c r="K22" s="1344"/>
      <c r="L22" s="147"/>
    </row>
    <row r="23" spans="1:12" ht="24.75" customHeight="1" x14ac:dyDescent="0.2">
      <c r="B23" s="1322" t="s">
        <v>232</v>
      </c>
      <c r="C23" s="1319"/>
      <c r="D23" s="1323"/>
      <c r="E23" s="1340" t="s">
        <v>367</v>
      </c>
      <c r="F23" s="1340"/>
      <c r="G23" s="1340"/>
      <c r="H23" s="1340"/>
      <c r="I23" s="1340"/>
      <c r="J23" s="1340"/>
      <c r="K23" s="1344"/>
      <c r="L23" s="147"/>
    </row>
    <row r="24" spans="1:12" ht="12.75" customHeight="1" x14ac:dyDescent="0.2">
      <c r="B24" s="1324" t="s">
        <v>225</v>
      </c>
      <c r="C24" s="1284"/>
      <c r="D24" s="1325"/>
      <c r="E24" s="148" t="s">
        <v>230</v>
      </c>
      <c r="F24" s="140"/>
      <c r="G24" s="140"/>
      <c r="H24" s="141"/>
      <c r="I24" s="141"/>
      <c r="J24" s="141"/>
      <c r="K24" s="153"/>
      <c r="L24" s="147"/>
    </row>
    <row r="25" spans="1:12" ht="12.75" customHeight="1" x14ac:dyDescent="0.2">
      <c r="B25" s="1324" t="s">
        <v>219</v>
      </c>
      <c r="C25" s="1284"/>
      <c r="D25" s="1325"/>
      <c r="E25" s="1276" t="s">
        <v>222</v>
      </c>
      <c r="F25" s="1276"/>
      <c r="G25" s="1276"/>
      <c r="H25" s="1276"/>
      <c r="I25" s="1276"/>
      <c r="J25" s="1276"/>
      <c r="K25" s="1328"/>
      <c r="L25" s="147"/>
    </row>
    <row r="26" spans="1:12" ht="12.75" customHeight="1" x14ac:dyDescent="0.2">
      <c r="A26" s="145"/>
      <c r="B26" s="146"/>
      <c r="C26" s="142"/>
      <c r="D26" s="143"/>
      <c r="E26" s="1329"/>
      <c r="F26" s="1329"/>
      <c r="G26" s="1329"/>
      <c r="H26" s="1329"/>
      <c r="I26" s="1329"/>
      <c r="J26" s="1329"/>
      <c r="K26" s="1330"/>
      <c r="L26" s="147"/>
    </row>
    <row r="27" spans="1:12" x14ac:dyDescent="0.2">
      <c r="B27" s="1343"/>
      <c r="C27" s="1343"/>
      <c r="D27" s="1343"/>
      <c r="E27" s="1319"/>
      <c r="F27" s="1319"/>
      <c r="G27" s="1319"/>
      <c r="H27" s="1319"/>
      <c r="I27" s="1319"/>
      <c r="J27" s="1319"/>
      <c r="K27" s="139"/>
    </row>
    <row r="28" spans="1:12" ht="12.75" customHeight="1" x14ac:dyDescent="0.2">
      <c r="B28" s="1275">
        <v>2</v>
      </c>
      <c r="C28" s="1284" t="s">
        <v>227</v>
      </c>
      <c r="D28" s="1284"/>
      <c r="E28" s="1284"/>
      <c r="F28" s="1284"/>
      <c r="G28" s="1284"/>
      <c r="H28" s="1284"/>
      <c r="I28" s="1284"/>
      <c r="J28" s="1284"/>
      <c r="K28" s="1284"/>
    </row>
    <row r="29" spans="1:12" ht="12.75" customHeight="1" x14ac:dyDescent="0.2">
      <c r="B29" s="1275"/>
      <c r="C29" s="1276" t="s">
        <v>226</v>
      </c>
      <c r="D29" s="1276"/>
      <c r="E29" s="1276"/>
      <c r="F29" s="1276"/>
      <c r="G29" s="1276"/>
      <c r="H29" s="1276"/>
      <c r="I29" s="1276"/>
      <c r="J29" s="1276"/>
      <c r="K29" s="1276"/>
    </row>
    <row r="30" spans="1:12" ht="18" customHeight="1" x14ac:dyDescent="0.2"/>
    <row r="31" spans="1:12" s="130" customFormat="1" ht="26.25" customHeight="1" x14ac:dyDescent="0.2">
      <c r="B31" s="131" t="s">
        <v>369</v>
      </c>
      <c r="C31" s="132" t="s">
        <v>365</v>
      </c>
      <c r="D31" s="131" t="s">
        <v>354</v>
      </c>
      <c r="E31" s="1320" t="s">
        <v>223</v>
      </c>
      <c r="F31" s="1321"/>
      <c r="G31" s="1321"/>
      <c r="H31" s="1320" t="s">
        <v>224</v>
      </c>
      <c r="I31" s="1321"/>
      <c r="J31" s="1321"/>
      <c r="K31" s="132" t="s">
        <v>370</v>
      </c>
    </row>
    <row r="32" spans="1:12" ht="17.25" customHeight="1" x14ac:dyDescent="0.2">
      <c r="B32" s="1331" t="s">
        <v>386</v>
      </c>
      <c r="C32" s="133" t="s">
        <v>427</v>
      </c>
      <c r="D32" s="1333">
        <v>23</v>
      </c>
      <c r="E32" s="1305"/>
      <c r="F32" s="1307"/>
      <c r="G32" s="1308"/>
      <c r="H32" s="1246"/>
      <c r="I32" s="1246"/>
      <c r="J32" s="1246"/>
      <c r="K32" s="1334">
        <f>D32*E32*H32</f>
        <v>0</v>
      </c>
    </row>
    <row r="33" spans="2:11" ht="17.25" customHeight="1" x14ac:dyDescent="0.2">
      <c r="B33" s="1332"/>
      <c r="C33" s="134" t="s">
        <v>424</v>
      </c>
      <c r="D33" s="1327"/>
      <c r="E33" s="1306"/>
      <c r="F33" s="1309"/>
      <c r="G33" s="1310"/>
      <c r="H33" s="1246"/>
      <c r="I33" s="1246"/>
      <c r="J33" s="1246"/>
      <c r="K33" s="1335"/>
    </row>
    <row r="34" spans="2:11" ht="17.25" customHeight="1" x14ac:dyDescent="0.2">
      <c r="B34" s="1331" t="s">
        <v>387</v>
      </c>
      <c r="C34" s="133" t="s">
        <v>428</v>
      </c>
      <c r="D34" s="1326">
        <v>25</v>
      </c>
      <c r="E34" s="1305"/>
      <c r="F34" s="1307"/>
      <c r="G34" s="1308"/>
      <c r="H34" s="1246"/>
      <c r="I34" s="1246"/>
      <c r="J34" s="1246"/>
      <c r="K34" s="1336">
        <f>D34*E34*H34</f>
        <v>0</v>
      </c>
    </row>
    <row r="35" spans="2:11" ht="17.25" customHeight="1" x14ac:dyDescent="0.2">
      <c r="B35" s="1332"/>
      <c r="C35" s="134" t="s">
        <v>1</v>
      </c>
      <c r="D35" s="1327"/>
      <c r="E35" s="1306"/>
      <c r="F35" s="1309"/>
      <c r="G35" s="1310"/>
      <c r="H35" s="1246"/>
      <c r="I35" s="1246"/>
      <c r="J35" s="1246"/>
      <c r="K35" s="1335"/>
    </row>
    <row r="36" spans="2:11" ht="17.25" customHeight="1" x14ac:dyDescent="0.2">
      <c r="B36" s="1331" t="s">
        <v>388</v>
      </c>
      <c r="C36" s="133" t="s">
        <v>425</v>
      </c>
      <c r="D36" s="1326">
        <v>25</v>
      </c>
      <c r="E36" s="1305"/>
      <c r="F36" s="1307"/>
      <c r="G36" s="1308"/>
      <c r="H36" s="1246"/>
      <c r="I36" s="1246"/>
      <c r="J36" s="1246"/>
      <c r="K36" s="1336">
        <f>D36*E36*H36</f>
        <v>0</v>
      </c>
    </row>
    <row r="37" spans="2:11" ht="17.25" customHeight="1" x14ac:dyDescent="0.2">
      <c r="B37" s="1332"/>
      <c r="C37" s="134" t="s">
        <v>422</v>
      </c>
      <c r="D37" s="1327"/>
      <c r="E37" s="1306"/>
      <c r="F37" s="1309"/>
      <c r="G37" s="1310"/>
      <c r="H37" s="1246"/>
      <c r="I37" s="1246"/>
      <c r="J37" s="1246"/>
      <c r="K37" s="1335"/>
    </row>
    <row r="38" spans="2:11" ht="17.25" customHeight="1" x14ac:dyDescent="0.2">
      <c r="B38" s="1331" t="s">
        <v>389</v>
      </c>
      <c r="C38" s="133" t="s">
        <v>426</v>
      </c>
      <c r="D38" s="1326">
        <v>27</v>
      </c>
      <c r="E38" s="1305"/>
      <c r="F38" s="1307"/>
      <c r="G38" s="1308"/>
      <c r="H38" s="1246"/>
      <c r="I38" s="1246"/>
      <c r="J38" s="1246"/>
      <c r="K38" s="1336">
        <f>D38*E38*H38</f>
        <v>0</v>
      </c>
    </row>
    <row r="39" spans="2:11" ht="17.25" customHeight="1" x14ac:dyDescent="0.2">
      <c r="B39" s="1332"/>
      <c r="C39" s="134" t="s">
        <v>423</v>
      </c>
      <c r="D39" s="1327"/>
      <c r="E39" s="1306"/>
      <c r="F39" s="1309"/>
      <c r="G39" s="1310"/>
      <c r="H39" s="1246"/>
      <c r="I39" s="1246"/>
      <c r="J39" s="1246"/>
      <c r="K39" s="1335"/>
    </row>
    <row r="40" spans="2:11" ht="21.75" customHeight="1" x14ac:dyDescent="0.2">
      <c r="B40" s="1338"/>
      <c r="C40" s="1338"/>
      <c r="D40" s="1338"/>
      <c r="E40" s="1339"/>
      <c r="F40" s="1339"/>
      <c r="G40" s="1339"/>
      <c r="H40" s="1339"/>
      <c r="I40" s="1339"/>
      <c r="J40" s="1339"/>
      <c r="K40" s="1338"/>
    </row>
    <row r="41" spans="2:11" ht="27" customHeight="1" x14ac:dyDescent="0.2">
      <c r="C41" s="113"/>
      <c r="D41" s="65"/>
      <c r="F41" s="959" t="s">
        <v>173</v>
      </c>
      <c r="G41" s="960"/>
      <c r="H41" s="961"/>
      <c r="I41" s="956">
        <f>SUM(K32:K39)</f>
        <v>0</v>
      </c>
      <c r="J41" s="957"/>
      <c r="K41" s="958"/>
    </row>
    <row r="42" spans="2:11" ht="27" customHeight="1" x14ac:dyDescent="0.2">
      <c r="F42" s="959" t="s">
        <v>453</v>
      </c>
      <c r="G42" s="960"/>
      <c r="H42" s="961"/>
      <c r="I42" s="956">
        <f>I41*21%</f>
        <v>0</v>
      </c>
      <c r="J42" s="957"/>
      <c r="K42" s="958"/>
    </row>
    <row r="43" spans="2:11" ht="27" customHeight="1" x14ac:dyDescent="0.2">
      <c r="F43" s="1057" t="s">
        <v>370</v>
      </c>
      <c r="G43" s="1058"/>
      <c r="H43" s="1059"/>
      <c r="I43" s="975">
        <f>I41+I42</f>
        <v>0</v>
      </c>
      <c r="J43" s="976"/>
      <c r="K43" s="977"/>
    </row>
    <row r="44" spans="2:11" ht="15" customHeight="1" x14ac:dyDescent="0.2"/>
    <row r="45" spans="2:11" s="77" customFormat="1" ht="32.25" x14ac:dyDescent="0.2">
      <c r="B45" s="226" t="s">
        <v>99</v>
      </c>
      <c r="C45" s="227"/>
      <c r="D45" s="227"/>
      <c r="E45" s="228"/>
      <c r="F45" s="228"/>
      <c r="G45" s="229"/>
      <c r="H45" s="229"/>
      <c r="I45" s="228"/>
      <c r="J45" s="228"/>
      <c r="K45" s="228"/>
    </row>
    <row r="46" spans="2:11" s="77" customFormat="1" ht="14.25" x14ac:dyDescent="0.2">
      <c r="B46" s="228"/>
      <c r="C46" s="230" t="s">
        <v>44</v>
      </c>
      <c r="D46" s="227"/>
      <c r="E46" s="228"/>
      <c r="F46" s="228"/>
      <c r="G46" s="229"/>
      <c r="H46" s="229"/>
      <c r="I46" s="228"/>
      <c r="J46" s="228"/>
      <c r="K46" s="228"/>
    </row>
    <row r="47" spans="2:11" s="77" customFormat="1" ht="27" x14ac:dyDescent="0.2">
      <c r="B47" s="226" t="s">
        <v>5</v>
      </c>
      <c r="C47" s="231"/>
      <c r="D47" s="231"/>
      <c r="E47" s="228"/>
      <c r="F47" s="228"/>
      <c r="G47" s="229"/>
      <c r="H47" s="229"/>
      <c r="I47" s="228"/>
      <c r="J47" s="228"/>
      <c r="K47" s="228"/>
    </row>
    <row r="48" spans="2:11" ht="14.25" x14ac:dyDescent="0.2">
      <c r="B48" s="228"/>
      <c r="C48" s="230" t="s">
        <v>43</v>
      </c>
      <c r="D48" s="227"/>
      <c r="E48" s="228"/>
      <c r="F48" s="228"/>
      <c r="G48" s="229"/>
      <c r="H48" s="229"/>
      <c r="I48" s="228"/>
      <c r="J48" s="228"/>
      <c r="K48" s="228"/>
    </row>
    <row r="49" spans="2:11" ht="14.25" x14ac:dyDescent="0.2">
      <c r="B49" s="228"/>
      <c r="C49" s="230"/>
      <c r="D49" s="227"/>
      <c r="E49" s="228"/>
      <c r="F49" s="228"/>
      <c r="G49" s="229"/>
      <c r="H49" s="229"/>
      <c r="I49" s="228"/>
      <c r="J49" s="228"/>
      <c r="K49" s="228"/>
    </row>
    <row r="50" spans="2:11" ht="14.25" x14ac:dyDescent="0.2">
      <c r="B50" s="228"/>
      <c r="C50" s="230"/>
      <c r="D50" s="227"/>
      <c r="E50" s="228"/>
      <c r="F50" s="228"/>
      <c r="G50" s="229"/>
      <c r="H50" s="229"/>
      <c r="I50" s="228"/>
      <c r="J50" s="228"/>
      <c r="K50" s="228"/>
    </row>
    <row r="51" spans="2:11" ht="14.25" x14ac:dyDescent="0.2">
      <c r="B51" s="228"/>
      <c r="C51" s="230"/>
      <c r="D51" s="227"/>
      <c r="E51" s="228"/>
      <c r="F51" s="228"/>
      <c r="G51" s="229"/>
      <c r="H51" s="229"/>
      <c r="I51" s="228"/>
      <c r="J51" s="228"/>
      <c r="K51" s="228"/>
    </row>
    <row r="52" spans="2:11" ht="14.25" x14ac:dyDescent="0.2">
      <c r="B52" s="228"/>
      <c r="C52" s="230"/>
      <c r="D52" s="227"/>
      <c r="E52" s="228"/>
      <c r="F52" s="228"/>
      <c r="G52" s="229"/>
      <c r="H52" s="229"/>
      <c r="I52" s="228"/>
      <c r="J52" s="228"/>
      <c r="K52" s="228"/>
    </row>
    <row r="53" spans="2:11" x14ac:dyDescent="0.2">
      <c r="B53" s="1337" t="s">
        <v>288</v>
      </c>
      <c r="C53" s="1337"/>
      <c r="D53" s="1337"/>
      <c r="E53" s="1337"/>
      <c r="F53" s="1337"/>
      <c r="G53" s="1337"/>
      <c r="H53" s="1337"/>
      <c r="I53" s="1337"/>
      <c r="J53" s="1337"/>
      <c r="K53" s="1337"/>
    </row>
    <row r="56" spans="2:11" ht="23.25" customHeight="1" x14ac:dyDescent="0.2"/>
    <row r="57" spans="2:11" s="69" customFormat="1" ht="25.5" customHeight="1" x14ac:dyDescent="0.2">
      <c r="B57" s="66"/>
      <c r="C57" s="66"/>
      <c r="D57" s="66"/>
      <c r="E57" s="66"/>
      <c r="F57" s="66"/>
      <c r="G57" s="66"/>
      <c r="H57" s="66"/>
      <c r="I57" s="66"/>
      <c r="J57" s="66"/>
      <c r="K57" s="66"/>
    </row>
    <row r="58" spans="2:11" s="69" customFormat="1" ht="21" customHeight="1" x14ac:dyDescent="0.2">
      <c r="B58" s="66"/>
      <c r="C58" s="66"/>
      <c r="D58" s="66"/>
      <c r="E58" s="66"/>
      <c r="F58" s="66"/>
      <c r="G58" s="66"/>
      <c r="H58" s="66"/>
      <c r="I58" s="66"/>
      <c r="J58" s="66"/>
      <c r="K58" s="66"/>
    </row>
    <row r="59" spans="2:11" ht="36.75" customHeight="1" x14ac:dyDescent="0.2"/>
    <row r="60" spans="2:11" ht="27" customHeight="1" x14ac:dyDescent="0.2"/>
    <row r="61" spans="2:11" ht="27" customHeight="1" x14ac:dyDescent="0.2"/>
    <row r="62" spans="2:11" ht="27" customHeight="1" x14ac:dyDescent="0.2"/>
    <row r="66" ht="6" customHeight="1" x14ac:dyDescent="0.2"/>
    <row r="70" ht="7.5" customHeight="1" x14ac:dyDescent="0.2"/>
  </sheetData>
  <sheetProtection password="C400" sheet="1" objects="1" scenarios="1"/>
  <protectedRanges>
    <protectedRange sqref="B7:K19 E32:J39" name="Rango1"/>
  </protectedRanges>
  <mergeCells count="50">
    <mergeCell ref="B40:K40"/>
    <mergeCell ref="F41:H41"/>
    <mergeCell ref="I41:K41"/>
    <mergeCell ref="H34:J35"/>
    <mergeCell ref="B7:K19"/>
    <mergeCell ref="C29:K29"/>
    <mergeCell ref="E21:K21"/>
    <mergeCell ref="B21:D21"/>
    <mergeCell ref="B27:D27"/>
    <mergeCell ref="E27:G27"/>
    <mergeCell ref="E22:K22"/>
    <mergeCell ref="B22:D22"/>
    <mergeCell ref="E23:K23"/>
    <mergeCell ref="K38:K39"/>
    <mergeCell ref="B36:B37"/>
    <mergeCell ref="E38:G39"/>
    <mergeCell ref="B53:K53"/>
    <mergeCell ref="F42:H42"/>
    <mergeCell ref="I42:K42"/>
    <mergeCell ref="F43:H43"/>
    <mergeCell ref="I43:K43"/>
    <mergeCell ref="H38:J39"/>
    <mergeCell ref="K32:K33"/>
    <mergeCell ref="B38:B39"/>
    <mergeCell ref="D38:D39"/>
    <mergeCell ref="B34:B35"/>
    <mergeCell ref="K36:K37"/>
    <mergeCell ref="K34:K35"/>
    <mergeCell ref="D34:D35"/>
    <mergeCell ref="E36:G37"/>
    <mergeCell ref="E31:G31"/>
    <mergeCell ref="B23:D23"/>
    <mergeCell ref="B24:D24"/>
    <mergeCell ref="B25:D25"/>
    <mergeCell ref="H36:J37"/>
    <mergeCell ref="H32:J33"/>
    <mergeCell ref="D36:D37"/>
    <mergeCell ref="E34:G35"/>
    <mergeCell ref="E25:K26"/>
    <mergeCell ref="B32:B33"/>
    <mergeCell ref="D32:D33"/>
    <mergeCell ref="C28:K28"/>
    <mergeCell ref="H31:J31"/>
    <mergeCell ref="E32:G33"/>
    <mergeCell ref="C3:E3"/>
    <mergeCell ref="G3:I3"/>
    <mergeCell ref="B5:K5"/>
    <mergeCell ref="B28:B29"/>
    <mergeCell ref="H27:J27"/>
    <mergeCell ref="C6:K6"/>
  </mergeCells>
  <phoneticPr fontId="6" type="noConversion"/>
  <printOptions horizontalCentered="1"/>
  <pageMargins left="0.19685039370078741" right="0.19685039370078741" top="1.1811023622047245" bottom="0.59055118110236227" header="0.19685039370078741" footer="0.19685039370078741"/>
  <pageSetup paperSize="9" scale="74" orientation="portrait" r:id="rId1"/>
  <headerFooter alignWithMargins="0">
    <oddHeader xml:space="preserve">&amp;R&amp;G
&amp;"Verdana,Negrita"EXHIBITOR ORDER FORM
&amp;A&amp;"Arial,Normal"
</oddHeader>
    <oddFooter>&amp;R&amp;"Verdana,Normal"&amp;7CCIB-&amp;A</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B1:N54"/>
  <sheetViews>
    <sheetView showGridLines="0" showZeros="0" zoomScaleNormal="100" zoomScaleSheetLayoutView="100" workbookViewId="0">
      <selection activeCell="J12" sqref="J12:J15"/>
    </sheetView>
  </sheetViews>
  <sheetFormatPr baseColWidth="10" defaultColWidth="18.42578125" defaultRowHeight="12.75" x14ac:dyDescent="0.2"/>
  <cols>
    <col min="1" max="1" width="18.42578125" style="3" customWidth="1"/>
    <col min="2" max="2" width="14.28515625" style="3" customWidth="1"/>
    <col min="3" max="3" width="21" style="3" customWidth="1"/>
    <col min="4" max="4" width="14.28515625" style="3" customWidth="1"/>
    <col min="5" max="5" width="10.42578125" style="3" customWidth="1"/>
    <col min="6" max="6" width="9.85546875" style="3" customWidth="1"/>
    <col min="7" max="7" width="10.28515625" style="3" customWidth="1"/>
    <col min="8" max="8" width="10.7109375" style="3" customWidth="1"/>
    <col min="9" max="9" width="10.5703125" style="3" hidden="1" customWidth="1"/>
    <col min="10" max="10" width="10.85546875" style="3" customWidth="1"/>
    <col min="11" max="11" width="10.5703125" style="3" customWidth="1"/>
    <col min="12" max="16384" width="18.42578125" style="3"/>
  </cols>
  <sheetData>
    <row r="1" spans="2:11" ht="12.75" customHeight="1" x14ac:dyDescent="0.2"/>
    <row r="2" spans="2:11" ht="12.75" customHeight="1" x14ac:dyDescent="0.2"/>
    <row r="3" spans="2:11" ht="19.5" customHeight="1" x14ac:dyDescent="0.2">
      <c r="B3" s="1" t="s">
        <v>14</v>
      </c>
      <c r="C3" s="943" t="str">
        <f>'0.1. Fin. details + Credit card'!C14:I14</f>
        <v>FEFCO</v>
      </c>
      <c r="D3" s="944"/>
      <c r="E3" s="945"/>
      <c r="F3" s="1" t="s">
        <v>476</v>
      </c>
      <c r="G3" s="943">
        <f>'0.1. Fin. details + Credit card'!C15</f>
        <v>0</v>
      </c>
      <c r="H3" s="944"/>
      <c r="I3" s="945"/>
      <c r="J3" s="1" t="s">
        <v>477</v>
      </c>
      <c r="K3" s="235">
        <f>'0.1. Fin. details + Credit card'!I15</f>
        <v>0</v>
      </c>
    </row>
    <row r="4" spans="2:11" s="66" customFormat="1" ht="12.75" customHeight="1" x14ac:dyDescent="0.2">
      <c r="B4" s="232"/>
      <c r="C4" s="233"/>
      <c r="D4" s="233"/>
      <c r="E4" s="233"/>
      <c r="F4" s="233"/>
      <c r="G4" s="233"/>
      <c r="H4" s="233"/>
      <c r="I4" s="233"/>
      <c r="J4" s="232"/>
      <c r="K4" s="233"/>
    </row>
    <row r="5" spans="2:11" x14ac:dyDescent="0.2">
      <c r="B5" s="541" t="s">
        <v>756</v>
      </c>
    </row>
    <row r="7" spans="2:11" s="6" customFormat="1" ht="19.5" customHeight="1" x14ac:dyDescent="0.2">
      <c r="B7" s="41" t="s">
        <v>369</v>
      </c>
      <c r="C7" s="998" t="s">
        <v>365</v>
      </c>
      <c r="D7" s="999"/>
      <c r="E7" s="999"/>
      <c r="F7" s="1000"/>
      <c r="G7" s="994" t="s">
        <v>407</v>
      </c>
      <c r="H7" s="995"/>
      <c r="I7" s="1257" t="s">
        <v>341</v>
      </c>
      <c r="J7" s="995"/>
      <c r="K7" s="47" t="s">
        <v>370</v>
      </c>
    </row>
    <row r="8" spans="2:11" s="6" customFormat="1" ht="15" customHeight="1" x14ac:dyDescent="0.2">
      <c r="B8" s="27"/>
      <c r="C8" s="28"/>
      <c r="D8" s="28"/>
      <c r="E8" s="28"/>
      <c r="G8" s="27"/>
      <c r="I8" s="27"/>
      <c r="J8" s="27"/>
      <c r="K8" s="28"/>
    </row>
    <row r="9" spans="2:11" s="7" customFormat="1" ht="18.95" customHeight="1" x14ac:dyDescent="0.2">
      <c r="B9" s="33"/>
    </row>
    <row r="10" spans="2:11" s="7" customFormat="1" ht="18.95" customHeight="1" x14ac:dyDescent="0.2">
      <c r="B10" s="7" t="s">
        <v>166</v>
      </c>
    </row>
    <row r="11" spans="2:11" s="7" customFormat="1" ht="12.75" customHeight="1" x14ac:dyDescent="0.2">
      <c r="D11" s="1387" t="s">
        <v>10</v>
      </c>
      <c r="E11" s="1388"/>
      <c r="F11" s="1389"/>
      <c r="J11" s="265" t="s">
        <v>198</v>
      </c>
    </row>
    <row r="12" spans="2:11" s="7" customFormat="1" ht="12.75" customHeight="1" x14ac:dyDescent="0.2">
      <c r="B12" s="514" t="s">
        <v>732</v>
      </c>
      <c r="C12" s="1384" t="s">
        <v>93</v>
      </c>
      <c r="D12" s="1378" t="s">
        <v>53</v>
      </c>
      <c r="E12" s="1379"/>
      <c r="F12" s="253"/>
      <c r="G12" s="1067">
        <v>7.2</v>
      </c>
      <c r="H12" s="1367" t="s">
        <v>335</v>
      </c>
      <c r="I12" s="260"/>
      <c r="J12" s="1349"/>
      <c r="K12" s="1360">
        <f>G12*J12</f>
        <v>0</v>
      </c>
    </row>
    <row r="13" spans="2:11" s="7" customFormat="1" ht="12.75" customHeight="1" x14ac:dyDescent="0.2">
      <c r="B13" s="514" t="s">
        <v>733</v>
      </c>
      <c r="C13" s="1385"/>
      <c r="D13" s="1380" t="s">
        <v>51</v>
      </c>
      <c r="E13" s="1381"/>
      <c r="F13" s="254"/>
      <c r="G13" s="1069"/>
      <c r="H13" s="1368"/>
      <c r="I13" s="260"/>
      <c r="J13" s="1350"/>
      <c r="K13" s="1375"/>
    </row>
    <row r="14" spans="2:11" s="7" customFormat="1" ht="12" customHeight="1" x14ac:dyDescent="0.2">
      <c r="B14" s="514" t="s">
        <v>734</v>
      </c>
      <c r="C14" s="1385"/>
      <c r="D14" s="1380" t="s">
        <v>52</v>
      </c>
      <c r="E14" s="1381"/>
      <c r="F14" s="254"/>
      <c r="G14" s="1069"/>
      <c r="H14" s="1368"/>
      <c r="I14" s="260"/>
      <c r="J14" s="1350"/>
      <c r="K14" s="1375"/>
    </row>
    <row r="15" spans="2:11" ht="12" customHeight="1" x14ac:dyDescent="0.2">
      <c r="B15" s="514" t="s">
        <v>735</v>
      </c>
      <c r="C15" s="1386"/>
      <c r="D15" s="1382" t="s">
        <v>64</v>
      </c>
      <c r="E15" s="1383"/>
      <c r="F15" s="254"/>
      <c r="G15" s="1377"/>
      <c r="H15" s="1369"/>
      <c r="I15" s="260"/>
      <c r="J15" s="1351"/>
      <c r="K15" s="1376"/>
    </row>
    <row r="16" spans="2:11" ht="35.25" customHeight="1" x14ac:dyDescent="0.2">
      <c r="B16" s="5" t="s">
        <v>392</v>
      </c>
      <c r="C16" s="982" t="s">
        <v>508</v>
      </c>
      <c r="D16" s="983"/>
      <c r="E16" s="983"/>
      <c r="F16" s="984"/>
      <c r="G16" s="251">
        <v>28.5</v>
      </c>
      <c r="H16" s="245" t="s">
        <v>335</v>
      </c>
      <c r="I16" s="970"/>
      <c r="J16" s="1241"/>
      <c r="K16" s="118">
        <f>G16*I16</f>
        <v>0</v>
      </c>
    </row>
    <row r="17" spans="2:11" s="7" customFormat="1" ht="21" customHeight="1" x14ac:dyDescent="0.2"/>
    <row r="18" spans="2:11" s="7" customFormat="1" ht="15" customHeight="1" x14ac:dyDescent="0.2">
      <c r="B18" s="7" t="s">
        <v>167</v>
      </c>
    </row>
    <row r="19" spans="2:11" s="7" customFormat="1" ht="22.5" customHeight="1" x14ac:dyDescent="0.2">
      <c r="B19" s="1374" t="s">
        <v>509</v>
      </c>
      <c r="C19" s="1374"/>
      <c r="D19" s="1374"/>
      <c r="E19" s="1374"/>
      <c r="F19" s="1374"/>
      <c r="G19" s="1374"/>
      <c r="H19" s="1374"/>
      <c r="I19" s="1374"/>
      <c r="J19" s="1374"/>
      <c r="K19" s="1374"/>
    </row>
    <row r="20" spans="2:11" s="7" customFormat="1" ht="6.95" customHeight="1" x14ac:dyDescent="0.2"/>
    <row r="21" spans="2:11" ht="26.25" customHeight="1" x14ac:dyDescent="0.2">
      <c r="B21" s="5" t="s">
        <v>237</v>
      </c>
      <c r="C21" s="1347" t="s">
        <v>12</v>
      </c>
      <c r="D21" s="1347"/>
      <c r="E21" s="1347"/>
      <c r="F21" s="1347"/>
      <c r="G21" s="1352">
        <v>250</v>
      </c>
      <c r="H21" s="1352"/>
      <c r="I21" s="1246"/>
      <c r="J21" s="1246"/>
      <c r="K21" s="118">
        <f>G21*I21</f>
        <v>0</v>
      </c>
    </row>
    <row r="22" spans="2:11" ht="18" customHeight="1" x14ac:dyDescent="0.15">
      <c r="B22" s="269" t="s">
        <v>323</v>
      </c>
      <c r="C22" s="21"/>
      <c r="D22" s="21"/>
      <c r="E22" s="21"/>
      <c r="F22" s="21"/>
      <c r="G22" s="262"/>
      <c r="H22" s="262"/>
      <c r="I22" s="63"/>
      <c r="J22" s="63"/>
      <c r="K22" s="263"/>
    </row>
    <row r="23" spans="2:11" ht="14.25" customHeight="1" x14ac:dyDescent="0.2">
      <c r="B23" s="268" t="s">
        <v>324</v>
      </c>
      <c r="C23" s="21"/>
      <c r="D23" s="21"/>
      <c r="E23" s="21"/>
      <c r="F23" s="21"/>
      <c r="G23" s="262"/>
      <c r="H23" s="262"/>
      <c r="I23" s="63"/>
      <c r="J23" s="63"/>
      <c r="K23" s="263"/>
    </row>
    <row r="24" spans="2:11" ht="33.75" customHeight="1" x14ac:dyDescent="0.2">
      <c r="B24" s="5" t="s">
        <v>2</v>
      </c>
      <c r="C24" s="1347" t="s">
        <v>13</v>
      </c>
      <c r="D24" s="1347"/>
      <c r="E24" s="1347"/>
      <c r="F24" s="1347"/>
      <c r="G24" s="1348">
        <v>340</v>
      </c>
      <c r="H24" s="1348"/>
      <c r="I24" s="1246"/>
      <c r="J24" s="1246"/>
      <c r="K24" s="118">
        <f>G24*I24</f>
        <v>0</v>
      </c>
    </row>
    <row r="25" spans="2:11" s="7" customFormat="1" ht="21.95" customHeight="1" x14ac:dyDescent="0.2">
      <c r="C25" s="39"/>
      <c r="D25" s="40"/>
      <c r="E25" s="40"/>
      <c r="F25" s="16"/>
      <c r="G25" s="16"/>
      <c r="H25" s="16"/>
      <c r="I25" s="16"/>
      <c r="J25" s="36"/>
      <c r="K25" s="40"/>
    </row>
    <row r="26" spans="2:11" ht="21.75" customHeight="1" x14ac:dyDescent="0.2">
      <c r="B26" s="7" t="s">
        <v>140</v>
      </c>
      <c r="C26" s="7"/>
      <c r="D26" s="33"/>
      <c r="E26" s="33"/>
      <c r="F26" s="7"/>
      <c r="G26" s="7"/>
      <c r="H26" s="7"/>
      <c r="I26" s="7"/>
      <c r="J26" s="7"/>
      <c r="K26" s="7"/>
    </row>
    <row r="27" spans="2:11" ht="19.5" customHeight="1" x14ac:dyDescent="0.2">
      <c r="B27" s="41" t="s">
        <v>369</v>
      </c>
      <c r="C27" s="47" t="s">
        <v>343</v>
      </c>
      <c r="D27" s="41" t="s">
        <v>407</v>
      </c>
      <c r="E27" s="41" t="s">
        <v>334</v>
      </c>
      <c r="F27" s="1257" t="s">
        <v>65</v>
      </c>
      <c r="G27" s="1257"/>
      <c r="H27" s="1257"/>
      <c r="J27" s="47" t="s">
        <v>18</v>
      </c>
      <c r="K27" s="47" t="s">
        <v>370</v>
      </c>
    </row>
    <row r="28" spans="2:11" ht="19.5" customHeight="1" x14ac:dyDescent="0.2">
      <c r="F28" s="31" t="s">
        <v>238</v>
      </c>
      <c r="G28" s="31" t="s">
        <v>239</v>
      </c>
      <c r="H28" s="31" t="s">
        <v>240</v>
      </c>
      <c r="I28" s="88"/>
    </row>
    <row r="29" spans="2:11" ht="19.5" customHeight="1" x14ac:dyDescent="0.2">
      <c r="B29" s="7"/>
      <c r="C29" s="7"/>
      <c r="D29" s="33"/>
      <c r="E29" s="33"/>
      <c r="F29" s="35"/>
      <c r="G29" s="35"/>
      <c r="H29" s="35"/>
      <c r="I29" s="35"/>
      <c r="J29" s="7"/>
      <c r="K29" s="7"/>
    </row>
    <row r="30" spans="2:11" ht="24" customHeight="1" x14ac:dyDescent="0.2">
      <c r="B30" s="1279" t="s">
        <v>390</v>
      </c>
      <c r="C30" s="125" t="s">
        <v>241</v>
      </c>
      <c r="D30" s="1360">
        <v>2.7</v>
      </c>
      <c r="E30" s="1353"/>
      <c r="F30" s="1370"/>
      <c r="G30" s="1370"/>
      <c r="H30" s="1371"/>
      <c r="I30" s="1353"/>
      <c r="J30" s="1281"/>
      <c r="K30" s="1358">
        <f>D30*E30</f>
        <v>0</v>
      </c>
    </row>
    <row r="31" spans="2:11" ht="27" customHeight="1" x14ac:dyDescent="0.2">
      <c r="B31" s="1317" t="s">
        <v>390</v>
      </c>
      <c r="C31" s="126" t="s">
        <v>242</v>
      </c>
      <c r="D31" s="1361"/>
      <c r="E31" s="1354"/>
      <c r="F31" s="1372"/>
      <c r="G31" s="1372"/>
      <c r="H31" s="1373"/>
      <c r="I31" s="1354"/>
      <c r="J31" s="1311"/>
      <c r="K31" s="1359"/>
    </row>
    <row r="32" spans="2:11" ht="18.75" customHeight="1" x14ac:dyDescent="0.2">
      <c r="B32" s="1279" t="s">
        <v>391</v>
      </c>
      <c r="C32" s="125" t="s">
        <v>243</v>
      </c>
      <c r="D32" s="1362">
        <v>1.75</v>
      </c>
      <c r="E32" s="1353"/>
      <c r="F32" s="1356"/>
      <c r="G32" s="1345"/>
      <c r="H32" s="1365"/>
      <c r="J32" s="1281">
        <f>F32+G32+H32</f>
        <v>0</v>
      </c>
      <c r="K32" s="1277">
        <f>J32*D32*E32</f>
        <v>0</v>
      </c>
    </row>
    <row r="33" spans="2:14" ht="21" customHeight="1" x14ac:dyDescent="0.2">
      <c r="B33" s="1317" t="s">
        <v>391</v>
      </c>
      <c r="C33" s="126" t="s">
        <v>244</v>
      </c>
      <c r="D33" s="1363"/>
      <c r="E33" s="1364"/>
      <c r="F33" s="1357"/>
      <c r="G33" s="1346"/>
      <c r="H33" s="1366"/>
      <c r="J33" s="1311">
        <f>SUM(F33:H33)</f>
        <v>0</v>
      </c>
      <c r="K33" s="1312">
        <f>J33*D33</f>
        <v>0</v>
      </c>
    </row>
    <row r="34" spans="2:14" x14ac:dyDescent="0.2">
      <c r="B34" s="73" t="s">
        <v>139</v>
      </c>
      <c r="C34" s="12"/>
      <c r="D34" s="15"/>
      <c r="E34" s="15"/>
      <c r="F34" s="16"/>
      <c r="G34" s="16"/>
      <c r="H34" s="16"/>
      <c r="I34" s="16"/>
      <c r="J34" s="11"/>
      <c r="K34" s="15"/>
    </row>
    <row r="35" spans="2:14" x14ac:dyDescent="0.2">
      <c r="B35" s="7" t="s">
        <v>318</v>
      </c>
      <c r="C35" s="12"/>
      <c r="D35" s="15"/>
      <c r="E35" s="15"/>
      <c r="F35" s="16"/>
      <c r="G35" s="16"/>
      <c r="H35" s="16"/>
      <c r="I35" s="16"/>
      <c r="J35" s="11"/>
      <c r="K35" s="15"/>
    </row>
    <row r="36" spans="2:14" x14ac:dyDescent="0.2">
      <c r="B36" s="96" t="s">
        <v>319</v>
      </c>
      <c r="C36" s="12"/>
      <c r="D36" s="15"/>
      <c r="E36" s="15"/>
      <c r="F36" s="16"/>
      <c r="G36" s="16"/>
      <c r="H36" s="16"/>
      <c r="I36" s="16"/>
      <c r="J36" s="11"/>
      <c r="K36" s="15"/>
    </row>
    <row r="37" spans="2:14" ht="8.25" customHeight="1" x14ac:dyDescent="0.2">
      <c r="B37" s="198"/>
      <c r="C37" s="12"/>
      <c r="D37" s="15"/>
      <c r="E37" s="15"/>
      <c r="F37" s="16"/>
      <c r="G37" s="16"/>
      <c r="H37" s="16"/>
      <c r="I37" s="16"/>
      <c r="J37" s="11"/>
      <c r="K37" s="15"/>
    </row>
    <row r="38" spans="2:14" s="16" customFormat="1" x14ac:dyDescent="0.2">
      <c r="B38" s="7" t="s">
        <v>320</v>
      </c>
      <c r="J38" s="11"/>
      <c r="K38" s="15"/>
    </row>
    <row r="39" spans="2:14" x14ac:dyDescent="0.2">
      <c r="B39" s="96" t="s">
        <v>321</v>
      </c>
      <c r="C39" s="12"/>
      <c r="D39" s="15"/>
      <c r="E39" s="15"/>
      <c r="F39" s="16"/>
      <c r="G39" s="16"/>
      <c r="H39" s="16"/>
      <c r="I39" s="16"/>
      <c r="J39" s="11"/>
      <c r="K39" s="1355"/>
      <c r="L39" s="1355"/>
      <c r="M39" s="1355"/>
      <c r="N39" s="1355"/>
    </row>
    <row r="40" spans="2:14" ht="8.25" customHeight="1" x14ac:dyDescent="0.2">
      <c r="B40" s="198"/>
      <c r="C40" s="12"/>
      <c r="D40" s="15"/>
      <c r="E40" s="15"/>
      <c r="F40" s="16"/>
      <c r="G40" s="16"/>
      <c r="H40" s="16"/>
      <c r="I40" s="16"/>
      <c r="J40" s="11"/>
      <c r="K40" s="122"/>
      <c r="L40" s="122"/>
      <c r="M40" s="122"/>
      <c r="N40" s="122"/>
    </row>
    <row r="41" spans="2:14" s="16" customFormat="1" ht="19.5" customHeight="1" x14ac:dyDescent="0.2">
      <c r="B41" s="7" t="s">
        <v>6</v>
      </c>
    </row>
    <row r="42" spans="2:14" ht="69" customHeight="1" x14ac:dyDescent="0.2">
      <c r="B42" s="267" t="s">
        <v>322</v>
      </c>
      <c r="F42" s="959" t="s">
        <v>250</v>
      </c>
      <c r="G42" s="960"/>
      <c r="H42" s="961"/>
      <c r="I42" s="956">
        <f>SUM(K9:K33)</f>
        <v>0</v>
      </c>
      <c r="J42" s="957"/>
      <c r="K42" s="958"/>
    </row>
    <row r="43" spans="2:14" ht="27" customHeight="1" x14ac:dyDescent="0.2">
      <c r="F43" s="959" t="s">
        <v>453</v>
      </c>
      <c r="G43" s="960"/>
      <c r="H43" s="961"/>
      <c r="I43" s="956">
        <f>I42*21%</f>
        <v>0</v>
      </c>
      <c r="J43" s="957"/>
      <c r="K43" s="958"/>
    </row>
    <row r="44" spans="2:14" ht="27" customHeight="1" x14ac:dyDescent="0.2">
      <c r="F44" s="1057" t="s">
        <v>370</v>
      </c>
      <c r="G44" s="1058"/>
      <c r="H44" s="1059"/>
      <c r="I44" s="975">
        <f>I42+I43</f>
        <v>0</v>
      </c>
      <c r="J44" s="976"/>
      <c r="K44" s="977"/>
    </row>
    <row r="45" spans="2:14" ht="27" customHeight="1" x14ac:dyDescent="0.2"/>
    <row r="46" spans="2:14" ht="22.5" x14ac:dyDescent="0.2">
      <c r="B46" s="225" t="s">
        <v>67</v>
      </c>
      <c r="C46" s="257"/>
      <c r="D46" s="257"/>
      <c r="E46" s="257"/>
      <c r="F46" s="257"/>
      <c r="G46" s="258"/>
      <c r="H46" s="258"/>
      <c r="I46" s="257"/>
      <c r="J46" s="257"/>
      <c r="K46" s="257"/>
    </row>
    <row r="47" spans="2:14" x14ac:dyDescent="0.2">
      <c r="B47" s="124"/>
      <c r="C47" s="259" t="s">
        <v>44</v>
      </c>
      <c r="D47" s="180"/>
      <c r="E47" s="180"/>
      <c r="F47" s="180"/>
      <c r="G47" s="255"/>
      <c r="H47" s="255"/>
      <c r="I47" s="180"/>
      <c r="J47" s="180"/>
      <c r="K47" s="180"/>
      <c r="L47" s="256"/>
    </row>
    <row r="48" spans="2:14" ht="14.25" x14ac:dyDescent="0.2">
      <c r="B48" s="225" t="s">
        <v>68</v>
      </c>
      <c r="C48" s="97"/>
      <c r="D48" s="97"/>
      <c r="E48" s="97"/>
      <c r="F48" s="124"/>
      <c r="G48" s="175"/>
      <c r="H48" s="175"/>
      <c r="I48" s="124"/>
      <c r="J48" s="124"/>
      <c r="K48" s="124"/>
    </row>
    <row r="49" spans="2:11" x14ac:dyDescent="0.2">
      <c r="B49" s="124"/>
      <c r="C49" s="259" t="s">
        <v>43</v>
      </c>
      <c r="D49" s="180"/>
      <c r="E49" s="180"/>
      <c r="F49" s="124"/>
      <c r="G49" s="175"/>
      <c r="H49" s="175"/>
      <c r="I49" s="124"/>
      <c r="J49" s="124"/>
      <c r="K49" s="124"/>
    </row>
    <row r="50" spans="2:11" ht="11.25" customHeight="1" x14ac:dyDescent="0.2">
      <c r="B50" s="185"/>
    </row>
    <row r="51" spans="2:11" ht="11.25" customHeight="1" x14ac:dyDescent="0.2">
      <c r="B51" s="199"/>
    </row>
    <row r="52" spans="2:11" ht="11.25" customHeight="1" x14ac:dyDescent="0.2">
      <c r="B52" s="185"/>
    </row>
    <row r="53" spans="2:11" ht="6" customHeight="1" x14ac:dyDescent="0.2">
      <c r="B53" s="185"/>
    </row>
    <row r="54" spans="2:11" x14ac:dyDescent="0.2">
      <c r="B54" s="1244" t="s">
        <v>287</v>
      </c>
      <c r="C54" s="1244"/>
      <c r="D54" s="1244"/>
      <c r="E54" s="1244"/>
      <c r="F54" s="1244"/>
      <c r="G54" s="1244"/>
      <c r="H54" s="1244"/>
      <c r="I54" s="1244"/>
      <c r="J54" s="1244"/>
      <c r="K54" s="1244"/>
    </row>
  </sheetData>
  <sheetProtection password="C400" sheet="1" objects="1" scenarios="1" formatCells="0" formatColumns="0" formatRows="0" insertColumns="0" insertRows="0" insertHyperlinks="0" deleteColumns="0" deleteRows="0" sort="0" autoFilter="0" pivotTables="0"/>
  <protectedRanges>
    <protectedRange sqref="E30:E31 I15:J16 I21:J24 I30:I31 D15:E15 E32:H33" name="Rango1"/>
  </protectedRanges>
  <mergeCells count="48">
    <mergeCell ref="C3:E3"/>
    <mergeCell ref="D12:E12"/>
    <mergeCell ref="D13:E13"/>
    <mergeCell ref="D14:E14"/>
    <mergeCell ref="D15:E15"/>
    <mergeCell ref="C12:C15"/>
    <mergeCell ref="D11:F11"/>
    <mergeCell ref="C21:F21"/>
    <mergeCell ref="H32:H33"/>
    <mergeCell ref="H12:H15"/>
    <mergeCell ref="I7:J7"/>
    <mergeCell ref="F27:H27"/>
    <mergeCell ref="F30:H31"/>
    <mergeCell ref="B19:K19"/>
    <mergeCell ref="K12:K15"/>
    <mergeCell ref="G12:G15"/>
    <mergeCell ref="C7:F7"/>
    <mergeCell ref="B54:K54"/>
    <mergeCell ref="I30:I31"/>
    <mergeCell ref="K39:N39"/>
    <mergeCell ref="F32:F33"/>
    <mergeCell ref="J30:J31"/>
    <mergeCell ref="J32:J33"/>
    <mergeCell ref="K30:K31"/>
    <mergeCell ref="E30:E31"/>
    <mergeCell ref="B30:B31"/>
    <mergeCell ref="I44:K44"/>
    <mergeCell ref="F44:H44"/>
    <mergeCell ref="B32:B33"/>
    <mergeCell ref="D30:D31"/>
    <mergeCell ref="D32:D33"/>
    <mergeCell ref="E32:E33"/>
    <mergeCell ref="G3:I3"/>
    <mergeCell ref="F43:H43"/>
    <mergeCell ref="I16:J16"/>
    <mergeCell ref="I21:J21"/>
    <mergeCell ref="I24:J24"/>
    <mergeCell ref="C16:F16"/>
    <mergeCell ref="I43:K43"/>
    <mergeCell ref="F42:H42"/>
    <mergeCell ref="I42:K42"/>
    <mergeCell ref="G7:H7"/>
    <mergeCell ref="K32:K33"/>
    <mergeCell ref="G32:G33"/>
    <mergeCell ref="C24:F24"/>
    <mergeCell ref="G24:H24"/>
    <mergeCell ref="J12:J15"/>
    <mergeCell ref="G21:H21"/>
  </mergeCells>
  <phoneticPr fontId="6" type="noConversion"/>
  <printOptions horizontalCentered="1"/>
  <pageMargins left="0.6692913385826772" right="0.70866141732283472" top="1.1811023622047245" bottom="0.55118110236220474" header="0.11811023622047245" footer="0.27559055118110237"/>
  <pageSetup paperSize="9" scale="65" orientation="portrait" r:id="rId1"/>
  <headerFooter alignWithMargins="0">
    <oddHeader>&amp;R&amp;"Verdana,Normal"&amp;20&amp;G
&amp;"Verdana,Negrita"&amp;10EXHIBITOR ORDER FORM
&amp;A</oddHeader>
    <oddFooter>&amp;R&amp;"Verdana,Normal"&amp;7CCIB - &amp;A</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2:AB44"/>
  <sheetViews>
    <sheetView showZeros="0" zoomScaleNormal="100" zoomScaleSheetLayoutView="100" workbookViewId="0">
      <selection activeCell="P19" sqref="P19"/>
    </sheetView>
  </sheetViews>
  <sheetFormatPr baseColWidth="10" defaultRowHeight="12.75" x14ac:dyDescent="0.2"/>
  <cols>
    <col min="1" max="1" width="15.7109375" style="66" customWidth="1"/>
    <col min="2" max="2" width="11.42578125" style="66"/>
    <col min="3" max="3" width="26.140625" style="66" customWidth="1"/>
    <col min="4" max="4" width="11.42578125" style="66"/>
    <col min="5" max="5" width="16" style="76" customWidth="1"/>
    <col min="6" max="6" width="14.85546875" style="66" customWidth="1"/>
    <col min="7" max="7" width="8.140625" style="66" customWidth="1"/>
    <col min="8" max="8" width="10" style="66" customWidth="1"/>
    <col min="9" max="9" width="7.85546875" style="66" customWidth="1"/>
    <col min="10" max="10" width="6.7109375" style="66" customWidth="1"/>
    <col min="11" max="11" width="13" style="66" customWidth="1"/>
    <col min="12" max="16384" width="11.42578125" style="66"/>
  </cols>
  <sheetData>
    <row r="2" spans="1:28" s="69" customFormat="1" ht="12.75" customHeight="1" x14ac:dyDescent="0.2">
      <c r="B2" s="1401"/>
      <c r="C2" s="1401"/>
      <c r="D2" s="1401"/>
      <c r="E2" s="1401"/>
      <c r="F2" s="1401"/>
      <c r="G2" s="1401"/>
      <c r="H2" s="1401"/>
      <c r="I2" s="1401"/>
      <c r="J2" s="1401"/>
      <c r="K2" s="1401"/>
    </row>
    <row r="3" spans="1:28" s="78" customFormat="1" ht="19.5" customHeight="1" x14ac:dyDescent="0.2"/>
    <row r="4" spans="1:28" s="78" customFormat="1" ht="19.5" customHeight="1" x14ac:dyDescent="0.2">
      <c r="B4" s="1" t="s">
        <v>14</v>
      </c>
      <c r="C4" s="943" t="str">
        <f>'0.1. Fin. details + Credit card'!C14:I14</f>
        <v>FEFCO</v>
      </c>
      <c r="D4" s="944"/>
      <c r="E4" s="945"/>
      <c r="F4" s="350" t="s">
        <v>476</v>
      </c>
      <c r="G4" s="943">
        <f>'0.1. Fin. details + Credit card'!C15</f>
        <v>0</v>
      </c>
      <c r="H4" s="944"/>
      <c r="I4" s="945"/>
      <c r="J4" s="1" t="s">
        <v>477</v>
      </c>
      <c r="K4" s="235">
        <f>'0.1. Fin. details + Credit card'!I15</f>
        <v>0</v>
      </c>
    </row>
    <row r="5" spans="1:28" s="78" customFormat="1" ht="19.5" customHeight="1" x14ac:dyDescent="0.2">
      <c r="B5" s="232"/>
      <c r="C5" s="233"/>
      <c r="D5" s="233"/>
      <c r="E5" s="232"/>
      <c r="F5" s="233"/>
      <c r="G5" s="233"/>
      <c r="H5" s="233"/>
      <c r="I5" s="233"/>
      <c r="J5" s="232"/>
      <c r="K5" s="233"/>
    </row>
    <row r="6" spans="1:28" s="78" customFormat="1" ht="19.5" customHeight="1" x14ac:dyDescent="0.2">
      <c r="B6" s="183" t="s">
        <v>246</v>
      </c>
      <c r="C6" s="159"/>
      <c r="D6" s="159"/>
      <c r="E6" s="159"/>
      <c r="F6" s="159"/>
      <c r="G6" s="68"/>
      <c r="H6" s="68"/>
      <c r="I6" s="158"/>
      <c r="J6" s="158"/>
      <c r="K6" s="159"/>
    </row>
    <row r="7" spans="1:28" s="78" customFormat="1" ht="15" customHeight="1" x14ac:dyDescent="0.2">
      <c r="B7" s="67"/>
      <c r="C7" s="64"/>
      <c r="D7" s="64"/>
      <c r="E7" s="64"/>
      <c r="G7" s="80"/>
      <c r="H7" s="71"/>
      <c r="I7" s="67"/>
      <c r="J7" s="67"/>
      <c r="K7" s="64"/>
    </row>
    <row r="8" spans="1:28" ht="19.5" customHeight="1" x14ac:dyDescent="0.2">
      <c r="B8" s="41" t="s">
        <v>369</v>
      </c>
      <c r="C8" s="1402" t="s">
        <v>365</v>
      </c>
      <c r="D8" s="1402"/>
      <c r="E8" s="1402"/>
      <c r="F8" s="1402"/>
      <c r="G8" s="1403" t="s">
        <v>407</v>
      </c>
      <c r="H8" s="1403"/>
      <c r="I8" s="1403" t="s">
        <v>340</v>
      </c>
      <c r="J8" s="1403"/>
      <c r="K8" s="47" t="s">
        <v>370</v>
      </c>
    </row>
    <row r="9" spans="1:28" ht="9" customHeight="1" x14ac:dyDescent="0.2">
      <c r="B9" s="77"/>
      <c r="E9" s="66"/>
    </row>
    <row r="10" spans="1:28" ht="25.5" customHeight="1" x14ac:dyDescent="0.2">
      <c r="B10" s="82" t="s">
        <v>103</v>
      </c>
      <c r="C10" s="1237" t="s">
        <v>254</v>
      </c>
      <c r="D10" s="1238"/>
      <c r="E10" s="1238"/>
      <c r="F10" s="1239"/>
      <c r="G10" s="1396">
        <v>38</v>
      </c>
      <c r="H10" s="1397"/>
      <c r="I10" s="970"/>
      <c r="J10" s="971"/>
      <c r="K10" s="115">
        <f>G10*I10</f>
        <v>0</v>
      </c>
    </row>
    <row r="11" spans="1:28" ht="25.5" customHeight="1" x14ac:dyDescent="0.2">
      <c r="B11" s="82" t="s">
        <v>104</v>
      </c>
      <c r="C11" s="1237" t="s">
        <v>255</v>
      </c>
      <c r="D11" s="1238"/>
      <c r="E11" s="1238"/>
      <c r="F11" s="1239"/>
      <c r="G11" s="1399">
        <v>27.5</v>
      </c>
      <c r="H11" s="1400"/>
      <c r="I11" s="970"/>
      <c r="J11" s="971"/>
      <c r="K11" s="115">
        <f>G11*I11</f>
        <v>0</v>
      </c>
    </row>
    <row r="12" spans="1:28" ht="25.5" customHeight="1" x14ac:dyDescent="0.2">
      <c r="B12" s="82" t="s">
        <v>105</v>
      </c>
      <c r="C12" s="1237" t="s">
        <v>256</v>
      </c>
      <c r="D12" s="1238"/>
      <c r="E12" s="1238"/>
      <c r="F12" s="1239"/>
      <c r="G12" s="1399">
        <v>38</v>
      </c>
      <c r="H12" s="1400"/>
      <c r="I12" s="970"/>
      <c r="J12" s="971"/>
      <c r="K12" s="115">
        <f>G12*I12</f>
        <v>0</v>
      </c>
    </row>
    <row r="13" spans="1:28" ht="25.5" customHeight="1" x14ac:dyDescent="0.2">
      <c r="B13" s="82" t="s">
        <v>106</v>
      </c>
      <c r="C13" s="1237" t="s">
        <v>258</v>
      </c>
      <c r="D13" s="1238"/>
      <c r="E13" s="1238"/>
      <c r="F13" s="1239"/>
      <c r="G13" s="1399">
        <v>38</v>
      </c>
      <c r="H13" s="1400"/>
      <c r="I13" s="970"/>
      <c r="J13" s="971"/>
      <c r="K13" s="115">
        <f>G13*I13</f>
        <v>0</v>
      </c>
    </row>
    <row r="14" spans="1:28" ht="25.5" customHeight="1" x14ac:dyDescent="0.2">
      <c r="B14" s="91" t="s">
        <v>107</v>
      </c>
      <c r="C14" s="1237" t="s">
        <v>257</v>
      </c>
      <c r="D14" s="1238"/>
      <c r="E14" s="1238"/>
      <c r="F14" s="1239"/>
      <c r="G14" s="1396">
        <v>38</v>
      </c>
      <c r="H14" s="1397"/>
      <c r="I14" s="970"/>
      <c r="J14" s="971"/>
      <c r="K14" s="116">
        <f>G14*I14</f>
        <v>0</v>
      </c>
    </row>
    <row r="15" spans="1:28" s="3" customFormat="1" ht="62.25" customHeight="1" x14ac:dyDescent="0.2">
      <c r="A15" s="66"/>
      <c r="B15" s="17"/>
      <c r="C15" s="90"/>
      <c r="D15" s="90"/>
      <c r="E15" s="90"/>
      <c r="F15" s="90"/>
      <c r="G15" s="89"/>
      <c r="H15" s="89"/>
      <c r="I15" s="83"/>
      <c r="J15" s="83"/>
      <c r="K15" s="67"/>
      <c r="L15" s="66"/>
      <c r="M15" s="66"/>
      <c r="N15" s="66"/>
      <c r="O15" s="66"/>
      <c r="P15" s="66"/>
      <c r="Q15" s="66"/>
      <c r="R15" s="66"/>
      <c r="S15" s="66"/>
      <c r="T15" s="66"/>
      <c r="U15" s="66"/>
      <c r="V15" s="66"/>
      <c r="W15" s="66"/>
      <c r="X15" s="66"/>
      <c r="Y15" s="66"/>
      <c r="Z15" s="66"/>
      <c r="AA15" s="66"/>
      <c r="AB15" s="66"/>
    </row>
    <row r="16" spans="1:28" x14ac:dyDescent="0.2">
      <c r="J16" s="1390"/>
      <c r="K16" s="1390"/>
    </row>
    <row r="18" spans="2:11" ht="45" customHeight="1" x14ac:dyDescent="0.2"/>
    <row r="19" spans="2:11" ht="57" customHeight="1" x14ac:dyDescent="0.2"/>
    <row r="20" spans="2:11" ht="12.75" customHeight="1" x14ac:dyDescent="0.2"/>
    <row r="22" spans="2:11" ht="37.5" customHeight="1" x14ac:dyDescent="0.2"/>
    <row r="24" spans="2:11" ht="24.75" customHeight="1" x14ac:dyDescent="0.2">
      <c r="E24" s="1398"/>
      <c r="F24" s="1398"/>
      <c r="G24" s="1398"/>
      <c r="H24" s="1398"/>
      <c r="I24" s="1398"/>
      <c r="J24" s="1391"/>
      <c r="K24" s="1392"/>
    </row>
    <row r="25" spans="2:11" ht="27" customHeight="1" x14ac:dyDescent="0.2">
      <c r="F25" s="959" t="s">
        <v>251</v>
      </c>
      <c r="G25" s="960"/>
      <c r="H25" s="961"/>
      <c r="I25" s="1393">
        <f>SUM(K10:K14)</f>
        <v>0</v>
      </c>
      <c r="J25" s="1394"/>
      <c r="K25" s="1395"/>
    </row>
    <row r="26" spans="2:11" ht="27" customHeight="1" x14ac:dyDescent="0.2">
      <c r="F26" s="959" t="s">
        <v>453</v>
      </c>
      <c r="G26" s="960"/>
      <c r="H26" s="961"/>
      <c r="I26" s="956">
        <f>I25*21%</f>
        <v>0</v>
      </c>
      <c r="J26" s="957"/>
      <c r="K26" s="958"/>
    </row>
    <row r="27" spans="2:11" ht="27" customHeight="1" x14ac:dyDescent="0.2">
      <c r="F27" s="1057" t="s">
        <v>370</v>
      </c>
      <c r="G27" s="1058"/>
      <c r="H27" s="1059"/>
      <c r="I27" s="975">
        <f>I25+I26</f>
        <v>0</v>
      </c>
      <c r="J27" s="976"/>
      <c r="K27" s="977"/>
    </row>
    <row r="30" spans="2:11" ht="32.25" x14ac:dyDescent="0.2">
      <c r="B30" s="226" t="s">
        <v>99</v>
      </c>
      <c r="C30" s="227"/>
      <c r="D30" s="227"/>
      <c r="E30" s="228"/>
      <c r="F30" s="228"/>
      <c r="G30" s="229"/>
      <c r="H30" s="229"/>
      <c r="I30" s="228"/>
      <c r="J30" s="228"/>
      <c r="K30" s="228"/>
    </row>
    <row r="31" spans="2:11" ht="14.25" x14ac:dyDescent="0.2">
      <c r="B31" s="228"/>
      <c r="C31" s="230" t="s">
        <v>44</v>
      </c>
      <c r="D31" s="227"/>
      <c r="E31" s="228"/>
      <c r="F31" s="228"/>
      <c r="G31" s="229"/>
      <c r="H31" s="229"/>
      <c r="I31" s="228"/>
      <c r="J31" s="228"/>
      <c r="K31" s="228"/>
    </row>
    <row r="32" spans="2:11" ht="27" x14ac:dyDescent="0.2">
      <c r="B32" s="226" t="s">
        <v>5</v>
      </c>
      <c r="C32" s="231"/>
      <c r="D32" s="231"/>
      <c r="E32" s="228"/>
      <c r="F32" s="228"/>
      <c r="G32" s="229"/>
      <c r="H32" s="229"/>
      <c r="I32" s="228"/>
      <c r="J32" s="228"/>
      <c r="K32" s="228"/>
    </row>
    <row r="33" spans="2:11" ht="14.25" x14ac:dyDescent="0.2">
      <c r="B33" s="228"/>
      <c r="C33" s="230" t="s">
        <v>43</v>
      </c>
      <c r="D33" s="227"/>
      <c r="E33" s="228"/>
      <c r="F33" s="228"/>
      <c r="G33" s="229"/>
      <c r="H33" s="229"/>
      <c r="I33" s="228"/>
      <c r="J33" s="228"/>
      <c r="K33" s="228"/>
    </row>
    <row r="44" spans="2:11" x14ac:dyDescent="0.2">
      <c r="B44" s="1244" t="s">
        <v>288</v>
      </c>
      <c r="C44" s="1244"/>
      <c r="D44" s="1244"/>
      <c r="E44" s="1244"/>
      <c r="F44" s="1244"/>
      <c r="G44" s="1244"/>
      <c r="H44" s="1244"/>
      <c r="I44" s="1244"/>
      <c r="J44" s="1244"/>
      <c r="K44" s="1244"/>
    </row>
  </sheetData>
  <sheetProtection password="C400" sheet="1" objects="1" scenarios="1" formatCells="0" formatColumns="0" formatRows="0" insertColumns="0" insertRows="0" insertHyperlinks="0" deleteColumns="0" deleteRows="0" sort="0" autoFilter="0" pivotTables="0"/>
  <protectedRanges>
    <protectedRange sqref="I10:J14" name="Rango2"/>
  </protectedRanges>
  <mergeCells count="31">
    <mergeCell ref="C10:F10"/>
    <mergeCell ref="C11:F11"/>
    <mergeCell ref="I10:J10"/>
    <mergeCell ref="I11:J11"/>
    <mergeCell ref="B2:K2"/>
    <mergeCell ref="G10:H10"/>
    <mergeCell ref="C8:F8"/>
    <mergeCell ref="G8:H8"/>
    <mergeCell ref="I8:J8"/>
    <mergeCell ref="C4:E4"/>
    <mergeCell ref="G11:H11"/>
    <mergeCell ref="G4:I4"/>
    <mergeCell ref="B44:K44"/>
    <mergeCell ref="I27:K27"/>
    <mergeCell ref="F27:H27"/>
    <mergeCell ref="F26:H26"/>
    <mergeCell ref="I26:K26"/>
    <mergeCell ref="C12:F12"/>
    <mergeCell ref="C13:F13"/>
    <mergeCell ref="C14:F14"/>
    <mergeCell ref="J16:K16"/>
    <mergeCell ref="F25:H25"/>
    <mergeCell ref="J24:K24"/>
    <mergeCell ref="I25:K25"/>
    <mergeCell ref="G14:H14"/>
    <mergeCell ref="I14:J14"/>
    <mergeCell ref="E24:I24"/>
    <mergeCell ref="G12:H12"/>
    <mergeCell ref="I13:J13"/>
    <mergeCell ref="G13:H13"/>
    <mergeCell ref="I12:J12"/>
  </mergeCells>
  <phoneticPr fontId="6" type="noConversion"/>
  <printOptions horizontalCentered="1"/>
  <pageMargins left="0.59055118110236227" right="0.59055118110236227" top="1.1811023622047245" bottom="0.59055118110236227" header="0.11811023622047245" footer="0.19685039370078741"/>
  <pageSetup paperSize="9" scale="72" orientation="portrait" r:id="rId1"/>
  <headerFooter alignWithMargins="0">
    <oddHeader>&amp;R&amp;G
&amp;"Verdana,Negrita"EXHIBITOR ORDER FORM
&amp;A</oddHeader>
    <oddFooter>&amp;RCCIB - &amp;A</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B2:M52"/>
  <sheetViews>
    <sheetView showGridLines="0" showZeros="0" zoomScaleNormal="100" zoomScaleSheetLayoutView="100" workbookViewId="0">
      <selection activeCell="P20" sqref="P20"/>
    </sheetView>
  </sheetViews>
  <sheetFormatPr baseColWidth="10" defaultRowHeight="12.75" x14ac:dyDescent="0.2"/>
  <cols>
    <col min="1" max="1" width="15.7109375" style="570" customWidth="1"/>
    <col min="2" max="2" width="11.42578125" style="569"/>
    <col min="3" max="3" width="26.140625" style="570" customWidth="1"/>
    <col min="4" max="4" width="19.7109375" style="570" customWidth="1"/>
    <col min="5" max="5" width="12.42578125" style="570" customWidth="1"/>
    <col min="6" max="6" width="15.5703125" style="570" customWidth="1"/>
    <col min="7" max="7" width="7.42578125" style="570" customWidth="1"/>
    <col min="8" max="8" width="9.5703125" style="570" customWidth="1"/>
    <col min="9" max="9" width="7.85546875" style="570" customWidth="1"/>
    <col min="10" max="10" width="4.42578125" style="570" customWidth="1"/>
    <col min="11" max="11" width="11.85546875" style="570" customWidth="1"/>
    <col min="12" max="16384" width="11.42578125" style="570"/>
  </cols>
  <sheetData>
    <row r="2" spans="2:13" ht="12.75" customHeight="1" x14ac:dyDescent="0.2"/>
    <row r="3" spans="2:13" ht="19.5" customHeight="1" x14ac:dyDescent="0.2">
      <c r="B3" s="571" t="s">
        <v>14</v>
      </c>
      <c r="C3" s="1405" t="str">
        <f>'0.1. Fin. details + Credit card'!C14:I14</f>
        <v>FEFCO</v>
      </c>
      <c r="D3" s="1406"/>
      <c r="E3" s="1407"/>
      <c r="F3" s="572" t="s">
        <v>476</v>
      </c>
      <c r="G3" s="1405">
        <f>'[3]0.1. Fin. details + Credit card'!C15</f>
        <v>0</v>
      </c>
      <c r="H3" s="1406"/>
      <c r="I3" s="1407"/>
      <c r="J3" s="571" t="s">
        <v>15</v>
      </c>
      <c r="K3" s="573">
        <f>'[3]0.1. Fin. details + Credit card'!I15</f>
        <v>0</v>
      </c>
    </row>
    <row r="4" spans="2:13" s="577" customFormat="1" ht="12.75" customHeight="1" x14ac:dyDescent="0.2">
      <c r="B4" s="574"/>
      <c r="C4" s="575"/>
      <c r="D4" s="575"/>
      <c r="E4" s="574"/>
      <c r="F4" s="576"/>
      <c r="G4" s="576"/>
      <c r="H4" s="576"/>
      <c r="I4" s="576"/>
      <c r="J4" s="574"/>
      <c r="K4" s="576"/>
    </row>
    <row r="5" spans="2:13" ht="27.75" customHeight="1" x14ac:dyDescent="0.2">
      <c r="B5" s="578" t="s">
        <v>807</v>
      </c>
    </row>
    <row r="6" spans="2:13" ht="18" customHeight="1" x14ac:dyDescent="0.2">
      <c r="B6" s="600" t="s">
        <v>819</v>
      </c>
      <c r="C6" s="601"/>
      <c r="D6" s="601"/>
      <c r="E6" s="601"/>
      <c r="F6" s="601"/>
      <c r="G6" s="601"/>
      <c r="H6" s="579"/>
      <c r="I6" s="579"/>
      <c r="J6" s="579"/>
      <c r="K6" s="579"/>
    </row>
    <row r="7" spans="2:13" s="580" customFormat="1" ht="15.75" customHeight="1" x14ac:dyDescent="0.2">
      <c r="B7" s="581"/>
      <c r="C7" s="582"/>
      <c r="D7" s="582"/>
      <c r="E7" s="582"/>
      <c r="F7" s="582"/>
      <c r="G7" s="582"/>
      <c r="H7" s="582"/>
      <c r="I7" s="582"/>
      <c r="J7" s="582"/>
      <c r="K7" s="582"/>
    </row>
    <row r="8" spans="2:13" s="580" customFormat="1" ht="15.75" customHeight="1" x14ac:dyDescent="0.2">
      <c r="B8" s="581"/>
      <c r="C8" s="582"/>
      <c r="D8" s="582"/>
      <c r="E8" s="582"/>
      <c r="F8" s="582"/>
      <c r="G8" s="582"/>
      <c r="H8" s="582"/>
      <c r="I8" s="582"/>
      <c r="J8" s="582"/>
      <c r="K8" s="582"/>
    </row>
    <row r="9" spans="2:13" s="580" customFormat="1" ht="15.75" customHeight="1" x14ac:dyDescent="0.2">
      <c r="B9" s="1408" t="s">
        <v>1000</v>
      </c>
      <c r="C9" s="1408"/>
      <c r="D9" s="1408"/>
      <c r="E9" s="1408"/>
      <c r="F9" s="1408"/>
      <c r="G9" s="1408"/>
      <c r="H9" s="1408"/>
      <c r="I9" s="1408"/>
      <c r="J9" s="1408"/>
      <c r="K9" s="583"/>
    </row>
    <row r="10" spans="2:13" s="580" customFormat="1" ht="53.25" customHeight="1" x14ac:dyDescent="0.2">
      <c r="B10" s="1408"/>
      <c r="C10" s="1408"/>
      <c r="D10" s="1408"/>
      <c r="E10" s="1408"/>
      <c r="F10" s="1408"/>
      <c r="G10" s="1408"/>
      <c r="H10" s="1408"/>
      <c r="I10" s="1408"/>
      <c r="J10" s="1408"/>
      <c r="K10" s="583"/>
    </row>
    <row r="11" spans="2:13" s="580" customFormat="1" ht="15.75" customHeight="1" x14ac:dyDescent="0.2">
      <c r="B11" s="581" t="s">
        <v>820</v>
      </c>
      <c r="C11" s="582"/>
      <c r="D11" s="582"/>
      <c r="E11" s="582"/>
      <c r="F11" s="582"/>
      <c r="G11" s="582"/>
      <c r="H11" s="582"/>
      <c r="I11" s="582"/>
      <c r="J11" s="582"/>
      <c r="K11" s="582"/>
    </row>
    <row r="12" spans="2:13" s="580" customFormat="1" ht="15.75" customHeight="1" x14ac:dyDescent="0.2">
      <c r="B12" s="581" t="s">
        <v>821</v>
      </c>
      <c r="C12" s="582"/>
      <c r="D12" s="582"/>
      <c r="E12" s="582"/>
      <c r="F12" s="582"/>
      <c r="G12" s="582"/>
      <c r="H12" s="582"/>
      <c r="I12" s="582"/>
      <c r="J12" s="582"/>
      <c r="K12" s="582"/>
    </row>
    <row r="13" spans="2:13" s="580" customFormat="1" ht="15.75" customHeight="1" x14ac:dyDescent="0.2">
      <c r="B13" s="581" t="s">
        <v>808</v>
      </c>
      <c r="C13" s="582"/>
      <c r="D13" s="582"/>
      <c r="E13" s="582"/>
      <c r="F13" s="582"/>
      <c r="G13" s="582"/>
      <c r="H13" s="582"/>
      <c r="I13" s="582"/>
      <c r="J13" s="582"/>
      <c r="K13" s="582"/>
    </row>
    <row r="14" spans="2:13" s="580" customFormat="1" ht="15.75" customHeight="1" x14ac:dyDescent="0.2">
      <c r="B14" s="581" t="s">
        <v>809</v>
      </c>
      <c r="C14" s="582"/>
      <c r="D14" s="582"/>
      <c r="E14" s="582"/>
      <c r="F14" s="582"/>
      <c r="G14" s="582"/>
      <c r="H14" s="582"/>
      <c r="I14" s="582"/>
      <c r="J14" s="582"/>
      <c r="K14" s="582"/>
    </row>
    <row r="15" spans="2:13" s="580" customFormat="1" ht="24.75" customHeight="1" x14ac:dyDescent="0.2">
      <c r="B15" s="1408" t="s">
        <v>822</v>
      </c>
      <c r="C15" s="1408"/>
      <c r="D15" s="1408"/>
      <c r="E15" s="1408"/>
      <c r="F15" s="1408"/>
      <c r="G15" s="1408"/>
      <c r="H15" s="1408"/>
      <c r="I15" s="1408"/>
      <c r="J15" s="1408"/>
      <c r="K15" s="1408"/>
      <c r="M15" s="584"/>
    </row>
    <row r="16" spans="2:13" s="580" customFormat="1" ht="28.5" customHeight="1" x14ac:dyDescent="0.2">
      <c r="L16" s="585"/>
    </row>
    <row r="17" spans="2:12" s="580" customFormat="1" ht="15.75" customHeight="1" x14ac:dyDescent="0.2">
      <c r="B17" s="1404" t="s">
        <v>810</v>
      </c>
      <c r="C17" s="1404"/>
      <c r="D17" s="1404"/>
      <c r="E17" s="1404"/>
      <c r="F17" s="1404"/>
      <c r="G17" s="1404"/>
      <c r="H17" s="1404"/>
      <c r="I17" s="1404"/>
      <c r="J17" s="1404"/>
      <c r="K17" s="586"/>
      <c r="L17" s="586"/>
    </row>
    <row r="18" spans="2:12" ht="49.5" customHeight="1" x14ac:dyDescent="0.2">
      <c r="B18" s="1404"/>
      <c r="C18" s="1404"/>
      <c r="D18" s="1404"/>
      <c r="E18" s="1404"/>
      <c r="F18" s="1404"/>
      <c r="G18" s="1404"/>
      <c r="H18" s="1404"/>
      <c r="I18" s="1404"/>
      <c r="J18" s="1404"/>
      <c r="K18" s="587"/>
      <c r="L18" s="587"/>
    </row>
    <row r="19" spans="2:12" ht="43.5" customHeight="1" x14ac:dyDescent="0.2">
      <c r="B19" s="1404" t="s">
        <v>811</v>
      </c>
      <c r="C19" s="1404"/>
      <c r="D19" s="1404"/>
      <c r="E19" s="1404"/>
      <c r="F19" s="1404"/>
      <c r="G19" s="1404"/>
      <c r="H19" s="1404"/>
      <c r="I19" s="1404"/>
      <c r="J19" s="1404"/>
      <c r="K19" s="587"/>
      <c r="L19" s="587"/>
    </row>
    <row r="20" spans="2:12" ht="38.25" customHeight="1" x14ac:dyDescent="0.2">
      <c r="B20" s="1404" t="s">
        <v>812</v>
      </c>
      <c r="C20" s="1404"/>
      <c r="D20" s="1404"/>
      <c r="E20" s="1404"/>
      <c r="F20" s="1404"/>
      <c r="G20" s="1404"/>
      <c r="H20" s="1404"/>
      <c r="I20" s="1404"/>
      <c r="J20" s="1404"/>
      <c r="K20" s="587"/>
      <c r="L20" s="587"/>
    </row>
    <row r="21" spans="2:12" ht="38.25" customHeight="1" x14ac:dyDescent="0.2">
      <c r="B21" s="587"/>
      <c r="C21" s="587"/>
      <c r="D21" s="587"/>
      <c r="E21" s="587"/>
      <c r="F21" s="587"/>
      <c r="G21" s="587"/>
      <c r="H21" s="587"/>
      <c r="I21" s="587"/>
      <c r="J21" s="587"/>
      <c r="K21" s="587"/>
      <c r="L21" s="587"/>
    </row>
    <row r="22" spans="2:12" ht="38.25" customHeight="1" x14ac:dyDescent="0.2">
      <c r="B22" s="587"/>
      <c r="C22" s="587"/>
      <c r="D22" s="587"/>
      <c r="E22" s="587"/>
      <c r="F22" s="587"/>
      <c r="G22" s="587"/>
      <c r="H22" s="587"/>
      <c r="I22" s="587"/>
      <c r="J22" s="587"/>
      <c r="K22" s="587"/>
      <c r="L22" s="587"/>
    </row>
    <row r="23" spans="2:12" ht="38.25" customHeight="1" x14ac:dyDescent="0.2">
      <c r="B23" s="587"/>
      <c r="C23" s="1412"/>
      <c r="D23" s="1412"/>
      <c r="E23" s="1412"/>
      <c r="F23" s="1412"/>
      <c r="G23" s="1412"/>
      <c r="H23" s="1412"/>
      <c r="I23" s="1412"/>
      <c r="J23" s="1412"/>
      <c r="K23" s="1412"/>
      <c r="L23" s="1412"/>
    </row>
    <row r="24" spans="2:12" ht="38.25" customHeight="1" x14ac:dyDescent="0.2">
      <c r="B24" s="587"/>
      <c r="C24" s="587"/>
      <c r="D24" s="587"/>
      <c r="E24" s="587"/>
      <c r="F24" s="587"/>
      <c r="G24" s="587"/>
      <c r="H24" s="587"/>
      <c r="I24" s="587"/>
      <c r="J24" s="587"/>
      <c r="K24" s="587"/>
      <c r="L24" s="587"/>
    </row>
    <row r="25" spans="2:12" ht="38.25" customHeight="1" x14ac:dyDescent="0.2">
      <c r="B25" s="587"/>
      <c r="C25" s="587"/>
      <c r="D25" s="587"/>
      <c r="E25" s="587"/>
      <c r="F25" s="587"/>
      <c r="G25" s="587"/>
      <c r="H25" s="587"/>
      <c r="I25" s="587"/>
      <c r="J25" s="587"/>
      <c r="K25" s="587"/>
      <c r="L25" s="587"/>
    </row>
    <row r="26" spans="2:12" ht="38.25" customHeight="1" x14ac:dyDescent="0.2">
      <c r="B26" s="587"/>
      <c r="C26" s="587"/>
      <c r="D26" s="587"/>
      <c r="E26" s="587"/>
      <c r="F26" s="587"/>
      <c r="G26" s="587"/>
      <c r="H26" s="587"/>
      <c r="I26" s="587"/>
      <c r="J26" s="587"/>
      <c r="K26" s="587"/>
      <c r="L26" s="587"/>
    </row>
    <row r="27" spans="2:12" ht="38.25" customHeight="1" x14ac:dyDescent="0.2">
      <c r="B27" s="587"/>
      <c r="C27" s="587"/>
      <c r="D27" s="587"/>
      <c r="E27" s="587"/>
      <c r="F27" s="587"/>
      <c r="G27" s="587"/>
      <c r="H27" s="587"/>
      <c r="I27" s="587"/>
      <c r="J27" s="587"/>
      <c r="K27" s="587"/>
      <c r="L27" s="587"/>
    </row>
    <row r="28" spans="2:12" ht="38.25" customHeight="1" x14ac:dyDescent="0.2">
      <c r="B28" s="587"/>
      <c r="C28" s="587"/>
      <c r="D28" s="587"/>
      <c r="E28" s="587"/>
      <c r="F28" s="587"/>
      <c r="G28" s="587"/>
      <c r="H28" s="587"/>
      <c r="I28" s="587"/>
      <c r="J28" s="587"/>
      <c r="K28" s="587"/>
      <c r="L28" s="587"/>
    </row>
    <row r="29" spans="2:12" ht="38.25" customHeight="1" x14ac:dyDescent="0.2">
      <c r="B29" s="587"/>
      <c r="C29" s="587"/>
      <c r="D29" s="587"/>
      <c r="E29" s="587"/>
      <c r="F29" s="587"/>
      <c r="G29" s="587"/>
      <c r="H29" s="587"/>
      <c r="I29" s="587"/>
      <c r="J29" s="587"/>
      <c r="K29" s="587"/>
      <c r="L29" s="587"/>
    </row>
    <row r="30" spans="2:12" ht="38.25" customHeight="1" x14ac:dyDescent="0.2">
      <c r="B30" s="587"/>
      <c r="C30" s="587"/>
      <c r="D30" s="587"/>
      <c r="E30" s="587"/>
      <c r="F30" s="587"/>
      <c r="G30" s="587"/>
      <c r="H30" s="587"/>
      <c r="I30" s="587"/>
      <c r="J30" s="587"/>
      <c r="K30" s="587"/>
      <c r="L30" s="587"/>
    </row>
    <row r="31" spans="2:12" ht="42.75" customHeight="1" x14ac:dyDescent="0.2">
      <c r="B31" s="588"/>
      <c r="C31" s="589"/>
      <c r="D31" s="589"/>
      <c r="E31" s="589"/>
      <c r="F31" s="589"/>
      <c r="G31" s="589"/>
      <c r="H31" s="589"/>
      <c r="I31" s="589"/>
      <c r="J31" s="589"/>
      <c r="K31" s="589"/>
    </row>
    <row r="32" spans="2:12" ht="24.75" customHeight="1" x14ac:dyDescent="0.2">
      <c r="C32" s="588"/>
      <c r="D32" s="589"/>
      <c r="E32" s="589"/>
      <c r="F32" s="589"/>
      <c r="G32" s="589"/>
      <c r="H32" s="589"/>
      <c r="I32" s="589"/>
      <c r="J32" s="589"/>
      <c r="K32" s="589"/>
    </row>
    <row r="33" spans="2:11" ht="37.5" customHeight="1" x14ac:dyDescent="0.2">
      <c r="C33" s="588"/>
      <c r="D33" s="589"/>
      <c r="E33" s="589"/>
      <c r="F33" s="1413"/>
      <c r="G33" s="1413"/>
      <c r="H33" s="1413"/>
      <c r="I33" s="1414"/>
      <c r="J33" s="1414"/>
      <c r="K33" s="1414"/>
    </row>
    <row r="34" spans="2:11" ht="27" customHeight="1" x14ac:dyDescent="0.2">
      <c r="C34" s="590"/>
      <c r="D34" s="589"/>
      <c r="E34" s="589"/>
      <c r="F34" s="1413"/>
      <c r="G34" s="1413"/>
      <c r="H34" s="1413"/>
      <c r="I34" s="1414"/>
      <c r="J34" s="1414"/>
      <c r="K34" s="1414"/>
    </row>
    <row r="35" spans="2:11" ht="27" customHeight="1" x14ac:dyDescent="0.2">
      <c r="D35" s="591"/>
      <c r="E35" s="592"/>
      <c r="F35" s="1409"/>
      <c r="G35" s="1409"/>
      <c r="H35" s="1409"/>
      <c r="I35" s="1410"/>
      <c r="J35" s="1410"/>
      <c r="K35" s="1410"/>
    </row>
    <row r="36" spans="2:11" x14ac:dyDescent="0.2">
      <c r="B36" s="593"/>
    </row>
    <row r="37" spans="2:11" ht="32.25" x14ac:dyDescent="0.2">
      <c r="B37" s="594" t="s">
        <v>99</v>
      </c>
      <c r="C37" s="593"/>
      <c r="D37" s="593"/>
      <c r="E37" s="595"/>
      <c r="F37" s="595"/>
      <c r="G37" s="596"/>
      <c r="H37" s="596"/>
      <c r="I37" s="595"/>
      <c r="J37" s="595"/>
      <c r="K37" s="595"/>
    </row>
    <row r="38" spans="2:11" ht="14.25" x14ac:dyDescent="0.2">
      <c r="B38" s="595"/>
      <c r="C38" s="597" t="s">
        <v>44</v>
      </c>
      <c r="D38" s="593"/>
      <c r="E38" s="595"/>
      <c r="F38" s="595"/>
      <c r="G38" s="596"/>
      <c r="H38" s="596"/>
      <c r="I38" s="595"/>
      <c r="J38" s="595"/>
      <c r="K38" s="595"/>
    </row>
    <row r="39" spans="2:11" ht="27" x14ac:dyDescent="0.2">
      <c r="B39" s="594" t="s">
        <v>5</v>
      </c>
      <c r="C39" s="598"/>
      <c r="D39" s="598"/>
      <c r="E39" s="595"/>
      <c r="F39" s="595"/>
      <c r="G39" s="596"/>
      <c r="H39" s="596"/>
      <c r="I39" s="595"/>
      <c r="J39" s="595"/>
      <c r="K39" s="595"/>
    </row>
    <row r="40" spans="2:11" ht="14.25" x14ac:dyDescent="0.2">
      <c r="B40" s="595"/>
      <c r="C40" s="597" t="s">
        <v>43</v>
      </c>
      <c r="D40" s="593"/>
      <c r="E40" s="595"/>
      <c r="F40" s="595"/>
      <c r="G40" s="596"/>
      <c r="H40" s="596"/>
      <c r="I40" s="595"/>
      <c r="J40" s="595"/>
      <c r="K40" s="595"/>
    </row>
    <row r="41" spans="2:11" ht="14.25" x14ac:dyDescent="0.2">
      <c r="B41" s="595"/>
      <c r="C41" s="597"/>
      <c r="D41" s="593"/>
      <c r="E41" s="595"/>
      <c r="F41" s="595"/>
      <c r="G41" s="596"/>
      <c r="H41" s="596"/>
      <c r="I41" s="595"/>
      <c r="J41" s="595"/>
      <c r="K41" s="595"/>
    </row>
    <row r="42" spans="2:11" ht="14.25" x14ac:dyDescent="0.2">
      <c r="B42" s="595"/>
      <c r="C42" s="597"/>
      <c r="D42" s="593"/>
      <c r="E42" s="595"/>
      <c r="F42" s="595"/>
      <c r="G42" s="596"/>
      <c r="H42" s="596"/>
      <c r="I42" s="595"/>
      <c r="J42" s="595"/>
      <c r="K42" s="595"/>
    </row>
    <row r="43" spans="2:11" ht="14.25" x14ac:dyDescent="0.2">
      <c r="B43" s="595"/>
      <c r="C43" s="597"/>
      <c r="D43" s="593"/>
      <c r="E43" s="595"/>
      <c r="F43" s="595"/>
      <c r="G43" s="596"/>
      <c r="H43" s="596"/>
      <c r="I43" s="595"/>
      <c r="J43" s="595"/>
      <c r="K43" s="595"/>
    </row>
    <row r="44" spans="2:11" ht="14.25" x14ac:dyDescent="0.2">
      <c r="B44" s="595"/>
      <c r="C44" s="597"/>
      <c r="D44" s="593"/>
      <c r="E44" s="595"/>
      <c r="F44" s="595"/>
      <c r="G44" s="596"/>
      <c r="H44" s="596"/>
      <c r="I44" s="595"/>
      <c r="J44" s="595"/>
      <c r="K44" s="595"/>
    </row>
    <row r="45" spans="2:11" x14ac:dyDescent="0.2">
      <c r="B45" s="1411" t="s">
        <v>289</v>
      </c>
      <c r="C45" s="1411"/>
      <c r="D45" s="1411"/>
      <c r="E45" s="1411"/>
      <c r="F45" s="1411"/>
      <c r="G45" s="1411"/>
      <c r="H45" s="1411"/>
      <c r="I45" s="1411"/>
      <c r="J45" s="1411"/>
      <c r="K45" s="1411"/>
    </row>
    <row r="46" spans="2:11" x14ac:dyDescent="0.2">
      <c r="B46" s="599"/>
    </row>
    <row r="47" spans="2:11" x14ac:dyDescent="0.2">
      <c r="B47" s="579"/>
    </row>
    <row r="48" spans="2:11" x14ac:dyDescent="0.2">
      <c r="B48" s="579"/>
    </row>
    <row r="49" spans="2:2" x14ac:dyDescent="0.2">
      <c r="B49" s="579"/>
    </row>
    <row r="50" spans="2:2" x14ac:dyDescent="0.2">
      <c r="B50" s="579"/>
    </row>
    <row r="51" spans="2:2" x14ac:dyDescent="0.2">
      <c r="B51" s="579"/>
    </row>
    <row r="52" spans="2:2" x14ac:dyDescent="0.2">
      <c r="B52" s="579"/>
    </row>
  </sheetData>
  <sheetProtection algorithmName="SHA-512" hashValue="COSv1jpEpyBgsrfCF23b7fF26f8IxmCpNuJks89+Dgjibz0HdDcpD7hFVqhCeOKH7RFczh4TwPg08X4dNgj//A==" saltValue="dQ2CrPPa8Pg6u5Qb+bop3g==" spinCount="100000" sheet="1" objects="1" scenarios="1" formatCells="0" formatColumns="0" formatRows="0" insertColumns="0" insertRows="0" insertHyperlinks="0" deleteColumns="0" deleteRows="0" sort="0" autoFilter="0" pivotTables="0"/>
  <mergeCells count="15">
    <mergeCell ref="F35:H35"/>
    <mergeCell ref="I35:K35"/>
    <mergeCell ref="B45:K45"/>
    <mergeCell ref="B20:J20"/>
    <mergeCell ref="C23:L23"/>
    <mergeCell ref="F33:H33"/>
    <mergeCell ref="I33:K33"/>
    <mergeCell ref="F34:H34"/>
    <mergeCell ref="I34:K34"/>
    <mergeCell ref="B19:J19"/>
    <mergeCell ref="C3:E3"/>
    <mergeCell ref="G3:I3"/>
    <mergeCell ref="B9:J10"/>
    <mergeCell ref="B15:K15"/>
    <mergeCell ref="B17:J18"/>
  </mergeCells>
  <printOptions horizontalCentered="1"/>
  <pageMargins left="0.51181102362204722" right="0.39370078740157483" top="1.1811023622047245" bottom="0.62992125984251968" header="0.11811023622047245" footer="0.23622047244094491"/>
  <pageSetup paperSize="9" scale="60" orientation="portrait" r:id="rId1"/>
  <headerFooter alignWithMargins="0">
    <oddHeader>&amp;R&amp;"Verdana,Normal"&amp;20&amp;G
&amp;"Verdana,Negrita"&amp;10EXHIBITOR ORDER FORM
&amp;A</oddHeader>
    <oddFooter>&amp;R&amp;"Verdana,Normal"&amp;7CCIB  - &amp;A</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N59"/>
  <sheetViews>
    <sheetView showGridLines="0" showZeros="0" zoomScaleNormal="100" zoomScaleSheetLayoutView="85" workbookViewId="0">
      <selection activeCell="R21" sqref="R21"/>
    </sheetView>
  </sheetViews>
  <sheetFormatPr baseColWidth="10" defaultRowHeight="12.75" x14ac:dyDescent="0.2"/>
  <cols>
    <col min="1" max="1" width="7" style="300" customWidth="1"/>
    <col min="2" max="2" width="11.42578125" style="300"/>
    <col min="3" max="3" width="49" style="300" customWidth="1"/>
    <col min="4" max="4" width="11.42578125" style="300"/>
    <col min="5" max="12" width="6.7109375" style="300" customWidth="1"/>
    <col min="13" max="16384" width="11.42578125" style="300"/>
  </cols>
  <sheetData>
    <row r="1" spans="1:14" x14ac:dyDescent="0.2">
      <c r="B1" s="277"/>
      <c r="C1" s="314"/>
      <c r="D1" s="314"/>
      <c r="E1" s="314"/>
      <c r="F1" s="314"/>
      <c r="G1" s="314"/>
      <c r="H1" s="314"/>
      <c r="I1" s="314"/>
      <c r="J1" s="314"/>
      <c r="K1" s="314"/>
      <c r="L1" s="314"/>
      <c r="M1" s="314"/>
      <c r="N1" s="314"/>
    </row>
    <row r="2" spans="1:14" ht="12.75" customHeight="1" x14ac:dyDescent="0.2">
      <c r="B2" s="1438"/>
      <c r="C2" s="1438"/>
      <c r="D2" s="1438"/>
      <c r="E2" s="1438"/>
      <c r="F2" s="1438"/>
      <c r="G2" s="1438"/>
      <c r="H2" s="1438"/>
      <c r="I2" s="1438"/>
      <c r="J2" s="1438"/>
      <c r="K2" s="1438"/>
      <c r="L2" s="1438"/>
      <c r="M2" s="1438"/>
      <c r="N2" s="1438"/>
    </row>
    <row r="3" spans="1:14" ht="19.5" customHeight="1" x14ac:dyDescent="0.2">
      <c r="B3" s="298" t="s">
        <v>14</v>
      </c>
      <c r="C3" s="1444" t="str">
        <f>'0.1. Fin. details + Credit card'!C14:I14</f>
        <v>FEFCO</v>
      </c>
      <c r="D3" s="1445"/>
      <c r="E3" s="1446"/>
      <c r="F3" s="298" t="s">
        <v>510</v>
      </c>
      <c r="G3" s="1444">
        <f>'0.1. Fin. details + Credit card'!C15</f>
        <v>0</v>
      </c>
      <c r="H3" s="1445"/>
      <c r="I3" s="1445"/>
      <c r="J3" s="1445"/>
      <c r="K3" s="1445"/>
      <c r="L3" s="1446"/>
      <c r="M3" s="298" t="s">
        <v>15</v>
      </c>
      <c r="N3" s="297">
        <f>'0.1. Fin. details + Credit card'!I15</f>
        <v>0</v>
      </c>
    </row>
    <row r="4" spans="1:14" s="275" customFormat="1" ht="12.75" customHeight="1" x14ac:dyDescent="0.2">
      <c r="B4" s="293"/>
      <c r="C4" s="296"/>
      <c r="D4" s="296"/>
      <c r="E4" s="296"/>
      <c r="F4" s="293"/>
      <c r="G4" s="296"/>
      <c r="H4" s="296"/>
      <c r="I4" s="296"/>
      <c r="J4" s="293"/>
      <c r="K4" s="296"/>
      <c r="L4" s="295"/>
      <c r="M4" s="295"/>
      <c r="N4" s="295"/>
    </row>
    <row r="5" spans="1:14" ht="24.75" customHeight="1" x14ac:dyDescent="0.2">
      <c r="A5" s="324"/>
      <c r="B5" s="439"/>
      <c r="C5" s="440" t="s">
        <v>614</v>
      </c>
      <c r="D5" s="437"/>
      <c r="E5" s="438"/>
      <c r="F5" s="436"/>
      <c r="G5" s="440" t="s">
        <v>615</v>
      </c>
      <c r="H5" s="438"/>
      <c r="I5" s="438"/>
      <c r="J5" s="438"/>
      <c r="K5" s="438"/>
      <c r="L5" s="438"/>
      <c r="M5" s="438"/>
      <c r="N5" s="441"/>
    </row>
    <row r="6" spans="1:14" ht="24.75" customHeight="1" x14ac:dyDescent="0.2">
      <c r="A6" s="324"/>
      <c r="C6" s="425"/>
      <c r="D6" s="424"/>
      <c r="E6" s="424"/>
      <c r="F6" s="424"/>
      <c r="G6" s="424"/>
      <c r="H6" s="424"/>
      <c r="I6" s="424"/>
      <c r="J6" s="424"/>
      <c r="K6" s="424"/>
      <c r="L6" s="424"/>
      <c r="M6" s="424"/>
      <c r="N6" s="425"/>
    </row>
    <row r="7" spans="1:14" ht="24.75" customHeight="1" x14ac:dyDescent="0.35">
      <c r="A7" s="324"/>
      <c r="B7" s="421"/>
      <c r="C7" s="425"/>
      <c r="D7" s="424"/>
      <c r="E7" s="424"/>
      <c r="F7" s="424"/>
      <c r="G7" s="424"/>
      <c r="H7" s="424"/>
      <c r="I7" s="424"/>
      <c r="J7" s="424"/>
      <c r="K7" s="424"/>
      <c r="L7" s="424"/>
      <c r="M7" s="424"/>
      <c r="N7" s="425"/>
    </row>
    <row r="8" spans="1:14" ht="24.75" customHeight="1" x14ac:dyDescent="0.35">
      <c r="A8" s="324"/>
      <c r="B8" s="421"/>
      <c r="C8" s="425"/>
      <c r="D8" s="424"/>
      <c r="E8" s="424"/>
      <c r="F8" s="424"/>
      <c r="G8" s="424"/>
      <c r="H8" s="424"/>
      <c r="I8" s="424"/>
      <c r="J8" s="424"/>
      <c r="K8" s="424"/>
      <c r="L8" s="424"/>
      <c r="M8" s="424"/>
      <c r="N8" s="425"/>
    </row>
    <row r="9" spans="1:14" ht="24.75" customHeight="1" x14ac:dyDescent="0.35">
      <c r="A9" s="324"/>
      <c r="B9" s="421"/>
      <c r="C9" s="425"/>
      <c r="D9" s="424"/>
      <c r="E9" s="424"/>
      <c r="F9" s="424"/>
      <c r="G9" s="424"/>
      <c r="H9" s="424"/>
      <c r="I9" s="424"/>
      <c r="J9" s="424"/>
      <c r="K9" s="424"/>
      <c r="L9" s="424"/>
      <c r="M9" s="424"/>
      <c r="N9" s="425"/>
    </row>
    <row r="10" spans="1:14" ht="24.75" customHeight="1" x14ac:dyDescent="0.35">
      <c r="A10" s="324"/>
      <c r="B10" s="421"/>
      <c r="C10" s="425"/>
      <c r="D10" s="424"/>
      <c r="E10" s="424"/>
      <c r="F10" s="424"/>
      <c r="G10" s="424"/>
      <c r="H10" s="424"/>
      <c r="I10" s="424"/>
      <c r="J10" s="424"/>
      <c r="K10" s="424"/>
      <c r="L10" s="424"/>
      <c r="M10" s="424"/>
      <c r="N10" s="425"/>
    </row>
    <row r="11" spans="1:14" ht="24.75" customHeight="1" x14ac:dyDescent="0.35">
      <c r="A11" s="324"/>
      <c r="B11" s="421"/>
      <c r="C11" s="425"/>
      <c r="D11" s="424"/>
      <c r="E11" s="424"/>
      <c r="F11" s="424"/>
      <c r="G11" s="424"/>
      <c r="H11" s="424"/>
      <c r="I11" s="424"/>
      <c r="J11" s="424"/>
      <c r="K11" s="424"/>
      <c r="L11" s="424"/>
      <c r="M11" s="424"/>
      <c r="N11" s="425"/>
    </row>
    <row r="12" spans="1:14" ht="24.75" customHeight="1" x14ac:dyDescent="0.35">
      <c r="A12" s="324"/>
      <c r="B12" s="421"/>
      <c r="C12" s="425"/>
      <c r="D12" s="424"/>
      <c r="E12" s="424"/>
      <c r="F12" s="424"/>
      <c r="G12" s="424"/>
      <c r="H12" s="424"/>
      <c r="I12" s="424"/>
      <c r="J12" s="424"/>
      <c r="K12" s="424"/>
      <c r="L12" s="424"/>
      <c r="M12" s="424"/>
      <c r="N12" s="425"/>
    </row>
    <row r="13" spans="1:14" s="314" customFormat="1" ht="28.5" customHeight="1" x14ac:dyDescent="0.2">
      <c r="B13" s="433"/>
      <c r="E13" s="323"/>
      <c r="F13" s="434"/>
      <c r="G13" s="323"/>
      <c r="H13" s="434"/>
      <c r="I13" s="323"/>
      <c r="J13" s="434"/>
      <c r="K13" s="323"/>
      <c r="L13" s="434"/>
      <c r="M13" s="323"/>
    </row>
    <row r="14" spans="1:14" s="314" customFormat="1" ht="19.5" customHeight="1" x14ac:dyDescent="0.2">
      <c r="B14" s="423"/>
      <c r="C14" s="426"/>
      <c r="D14" s="1416"/>
      <c r="E14" s="1417"/>
      <c r="F14" s="1417"/>
      <c r="G14" s="1417"/>
      <c r="H14" s="1417"/>
      <c r="I14" s="1417"/>
      <c r="J14" s="1417"/>
      <c r="K14" s="1417"/>
      <c r="L14" s="1417"/>
      <c r="M14" s="1443"/>
      <c r="N14" s="1447"/>
    </row>
    <row r="15" spans="1:14" s="314" customFormat="1" ht="19.5" customHeight="1" x14ac:dyDescent="0.2">
      <c r="B15" s="423"/>
      <c r="C15" s="422"/>
      <c r="D15" s="1416"/>
      <c r="E15" s="1417"/>
      <c r="F15" s="1417"/>
      <c r="G15" s="1417"/>
      <c r="H15" s="1417"/>
      <c r="I15" s="1417"/>
      <c r="J15" s="1417"/>
      <c r="K15" s="1417"/>
      <c r="L15" s="1417"/>
      <c r="M15" s="1443"/>
      <c r="N15" s="1430"/>
    </row>
    <row r="16" spans="1:14" s="314" customFormat="1" ht="19.5" customHeight="1" x14ac:dyDescent="0.2">
      <c r="B16" s="1415"/>
      <c r="C16" s="426"/>
      <c r="D16" s="1416"/>
      <c r="E16" s="1417"/>
      <c r="F16" s="1417"/>
      <c r="G16" s="1417"/>
      <c r="H16" s="411"/>
      <c r="I16" s="1417"/>
      <c r="J16" s="1417"/>
      <c r="K16" s="1417"/>
      <c r="L16" s="1417"/>
      <c r="M16" s="1443"/>
      <c r="N16" s="1447"/>
    </row>
    <row r="17" spans="2:14" s="314" customFormat="1" ht="19.5" customHeight="1" x14ac:dyDescent="0.2">
      <c r="B17" s="1415"/>
      <c r="C17" s="422"/>
      <c r="D17" s="1416"/>
      <c r="E17" s="1417"/>
      <c r="F17" s="1417"/>
      <c r="G17" s="1417"/>
      <c r="H17" s="411"/>
      <c r="I17" s="1417"/>
      <c r="J17" s="1417"/>
      <c r="K17" s="1417"/>
      <c r="L17" s="1417"/>
      <c r="M17" s="1443"/>
      <c r="N17" s="1430"/>
    </row>
    <row r="18" spans="2:14" s="314" customFormat="1" ht="19.5" customHeight="1" x14ac:dyDescent="0.2">
      <c r="B18" s="423"/>
      <c r="C18" s="422"/>
      <c r="D18" s="427"/>
      <c r="E18" s="411"/>
      <c r="F18" s="411"/>
      <c r="G18" s="411"/>
      <c r="H18" s="411"/>
      <c r="I18" s="411"/>
      <c r="J18" s="411"/>
      <c r="K18" s="411"/>
      <c r="L18" s="411"/>
      <c r="M18" s="414"/>
      <c r="N18" s="432"/>
    </row>
    <row r="19" spans="2:14" s="314" customFormat="1" ht="19.5" customHeight="1" x14ac:dyDescent="0.2">
      <c r="B19" s="423"/>
      <c r="C19" s="422"/>
      <c r="D19" s="427"/>
      <c r="E19" s="411"/>
      <c r="F19" s="411"/>
      <c r="G19" s="411"/>
      <c r="H19" s="411"/>
      <c r="I19" s="411"/>
      <c r="J19" s="411"/>
      <c r="K19" s="411"/>
      <c r="L19" s="411"/>
      <c r="M19" s="414"/>
      <c r="N19" s="432"/>
    </row>
    <row r="20" spans="2:14" s="314" customFormat="1" ht="19.5" customHeight="1" x14ac:dyDescent="0.2">
      <c r="B20" s="423"/>
      <c r="C20" s="422"/>
      <c r="D20" s="427"/>
      <c r="E20" s="411"/>
      <c r="F20" s="411"/>
      <c r="G20" s="411"/>
      <c r="H20" s="411"/>
      <c r="I20" s="411"/>
      <c r="J20" s="411"/>
      <c r="K20" s="411"/>
      <c r="L20" s="411"/>
      <c r="M20" s="414"/>
      <c r="N20" s="432"/>
    </row>
    <row r="21" spans="2:14" s="314" customFormat="1" ht="19.5" customHeight="1" x14ac:dyDescent="0.2">
      <c r="B21" s="423"/>
      <c r="C21" s="422"/>
      <c r="D21" s="427"/>
      <c r="E21" s="411"/>
      <c r="F21" s="411"/>
      <c r="G21" s="411"/>
      <c r="H21" s="411"/>
      <c r="I21" s="411"/>
      <c r="J21" s="411"/>
      <c r="K21" s="411"/>
      <c r="L21" s="411"/>
      <c r="M21" s="414"/>
      <c r="N21" s="432"/>
    </row>
    <row r="22" spans="2:14" s="314" customFormat="1" ht="19.5" customHeight="1" x14ac:dyDescent="0.2">
      <c r="B22" s="423"/>
      <c r="C22" s="422"/>
      <c r="D22" s="427"/>
      <c r="E22" s="411"/>
      <c r="F22" s="411"/>
      <c r="G22" s="411"/>
      <c r="H22" s="411"/>
      <c r="I22" s="411"/>
      <c r="J22" s="411"/>
      <c r="K22" s="411"/>
      <c r="L22" s="411"/>
      <c r="M22" s="414"/>
      <c r="N22" s="432"/>
    </row>
    <row r="23" spans="2:14" s="314" customFormat="1" ht="19.5" customHeight="1" x14ac:dyDescent="0.2">
      <c r="B23" s="423"/>
      <c r="C23" s="422"/>
      <c r="D23" s="427"/>
      <c r="E23" s="411"/>
      <c r="F23" s="411"/>
      <c r="G23" s="411"/>
      <c r="H23" s="411"/>
      <c r="I23" s="411"/>
      <c r="J23" s="411"/>
      <c r="K23" s="411"/>
      <c r="L23" s="411"/>
      <c r="M23" s="414"/>
      <c r="N23" s="432"/>
    </row>
    <row r="24" spans="2:14" s="314" customFormat="1" ht="19.5" customHeight="1" x14ac:dyDescent="0.2">
      <c r="B24" s="423"/>
      <c r="C24" s="422"/>
      <c r="D24" s="427"/>
      <c r="E24" s="411"/>
      <c r="F24" s="411"/>
      <c r="G24" s="411"/>
      <c r="H24" s="411"/>
      <c r="I24" s="411"/>
      <c r="J24" s="411"/>
      <c r="K24" s="411"/>
      <c r="L24" s="411"/>
      <c r="M24" s="414"/>
      <c r="N24" s="432"/>
    </row>
    <row r="25" spans="2:14" s="314" customFormat="1" ht="19.5" customHeight="1" x14ac:dyDescent="0.2">
      <c r="B25" s="423"/>
      <c r="C25" s="422"/>
      <c r="D25" s="427"/>
      <c r="E25" s="411"/>
      <c r="F25" s="411"/>
      <c r="G25" s="411"/>
      <c r="H25" s="411"/>
      <c r="I25" s="411"/>
      <c r="J25" s="411"/>
      <c r="K25" s="411"/>
      <c r="L25" s="411"/>
      <c r="M25" s="414"/>
      <c r="N25" s="432"/>
    </row>
    <row r="26" spans="2:14" ht="19.5" customHeight="1" x14ac:dyDescent="0.2">
      <c r="B26" s="423"/>
      <c r="C26" s="422"/>
      <c r="D26" s="427"/>
      <c r="E26" s="411"/>
      <c r="F26" s="411"/>
      <c r="G26" s="411"/>
      <c r="H26" s="411"/>
      <c r="I26" s="411"/>
      <c r="J26" s="411"/>
      <c r="K26" s="411"/>
      <c r="L26" s="411"/>
      <c r="M26" s="414"/>
      <c r="N26" s="432"/>
    </row>
    <row r="27" spans="2:14" ht="28.5" customHeight="1" x14ac:dyDescent="0.2">
      <c r="B27" s="423"/>
      <c r="C27" s="422"/>
      <c r="D27" s="427"/>
      <c r="E27" s="411"/>
      <c r="F27" s="411"/>
      <c r="G27" s="411"/>
      <c r="H27" s="411"/>
      <c r="I27" s="411"/>
      <c r="J27" s="411"/>
      <c r="K27" s="411"/>
      <c r="L27" s="411"/>
      <c r="M27" s="414"/>
      <c r="N27" s="432"/>
    </row>
    <row r="28" spans="2:14" ht="12" customHeight="1" x14ac:dyDescent="0.2">
      <c r="B28" s="317" t="s">
        <v>604</v>
      </c>
    </row>
    <row r="29" spans="2:14" ht="31.5" customHeight="1" x14ac:dyDescent="0.2">
      <c r="B29" s="444" t="s">
        <v>369</v>
      </c>
      <c r="C29" s="445" t="s">
        <v>616</v>
      </c>
      <c r="D29" s="444" t="s">
        <v>407</v>
      </c>
      <c r="E29" s="1425" t="s">
        <v>617</v>
      </c>
      <c r="F29" s="1426"/>
      <c r="G29" s="1426"/>
      <c r="H29" s="1426"/>
      <c r="I29" s="1426"/>
      <c r="J29" s="1426"/>
      <c r="K29" s="1426"/>
      <c r="L29" s="1427"/>
      <c r="M29" s="490" t="s">
        <v>350</v>
      </c>
      <c r="N29" s="445" t="s">
        <v>370</v>
      </c>
    </row>
    <row r="30" spans="2:14" ht="19.5" customHeight="1" x14ac:dyDescent="0.2">
      <c r="B30" s="435" t="s">
        <v>840</v>
      </c>
      <c r="C30" s="456"/>
      <c r="D30" s="437"/>
      <c r="E30" s="468" t="s">
        <v>659</v>
      </c>
      <c r="F30" s="468" t="s">
        <v>282</v>
      </c>
      <c r="G30" s="468" t="s">
        <v>660</v>
      </c>
      <c r="H30" s="468" t="s">
        <v>282</v>
      </c>
      <c r="I30" s="468" t="s">
        <v>661</v>
      </c>
      <c r="J30" s="468" t="s">
        <v>282</v>
      </c>
      <c r="K30" s="468" t="s">
        <v>662</v>
      </c>
      <c r="L30" s="468" t="s">
        <v>282</v>
      </c>
      <c r="M30" s="504"/>
      <c r="N30" s="504"/>
    </row>
    <row r="31" spans="2:14" ht="19.5" customHeight="1" x14ac:dyDescent="0.2">
      <c r="B31" s="1432" t="s">
        <v>857</v>
      </c>
      <c r="C31" s="321" t="s">
        <v>800</v>
      </c>
      <c r="D31" s="1436">
        <v>21.15</v>
      </c>
      <c r="E31" s="1441"/>
      <c r="F31" s="1440"/>
      <c r="G31" s="1440"/>
      <c r="H31" s="1440"/>
      <c r="I31" s="1440"/>
      <c r="J31" s="1440"/>
      <c r="K31" s="1440"/>
      <c r="L31" s="1439"/>
      <c r="M31" s="1429">
        <f>E31+G31+I31+K31</f>
        <v>0</v>
      </c>
      <c r="N31" s="1434">
        <f>M31*D31</f>
        <v>0</v>
      </c>
    </row>
    <row r="32" spans="2:14" ht="19.5" customHeight="1" x14ac:dyDescent="0.2">
      <c r="B32" s="1433"/>
      <c r="C32" s="322" t="s">
        <v>799</v>
      </c>
      <c r="D32" s="1437"/>
      <c r="E32" s="1442"/>
      <c r="F32" s="1431"/>
      <c r="G32" s="1431"/>
      <c r="H32" s="1431"/>
      <c r="I32" s="1431"/>
      <c r="J32" s="1431"/>
      <c r="K32" s="1431"/>
      <c r="L32" s="1428"/>
      <c r="M32" s="1430"/>
      <c r="N32" s="1435"/>
    </row>
    <row r="33" spans="1:14" ht="19.5" customHeight="1" x14ac:dyDescent="0.2">
      <c r="B33" s="1432" t="s">
        <v>858</v>
      </c>
      <c r="C33" s="321" t="s">
        <v>1014</v>
      </c>
      <c r="D33" s="1436">
        <v>22.25</v>
      </c>
      <c r="E33" s="1442"/>
      <c r="F33" s="1431"/>
      <c r="G33" s="1431"/>
      <c r="H33" s="1431"/>
      <c r="I33" s="1431"/>
      <c r="J33" s="1431"/>
      <c r="K33" s="1431"/>
      <c r="L33" s="1428"/>
      <c r="M33" s="1429">
        <f t="shared" ref="M33" si="0">E33+G33+I33+K33</f>
        <v>0</v>
      </c>
      <c r="N33" s="1434">
        <f>M33*D33</f>
        <v>0</v>
      </c>
    </row>
    <row r="34" spans="1:14" ht="19.5" customHeight="1" x14ac:dyDescent="0.2">
      <c r="B34" s="1433"/>
      <c r="C34" s="322" t="s">
        <v>1007</v>
      </c>
      <c r="D34" s="1437"/>
      <c r="E34" s="1442"/>
      <c r="F34" s="1431"/>
      <c r="G34" s="1431"/>
      <c r="H34" s="1431"/>
      <c r="I34" s="1431"/>
      <c r="J34" s="1431"/>
      <c r="K34" s="1431"/>
      <c r="L34" s="1428"/>
      <c r="M34" s="1430"/>
      <c r="N34" s="1435"/>
    </row>
    <row r="35" spans="1:14" ht="19.5" customHeight="1" x14ac:dyDescent="0.2">
      <c r="B35" s="1432" t="s">
        <v>859</v>
      </c>
      <c r="C35" s="321" t="s">
        <v>801</v>
      </c>
      <c r="D35" s="1436">
        <v>27.5</v>
      </c>
      <c r="E35" s="1442"/>
      <c r="F35" s="1431"/>
      <c r="G35" s="1431"/>
      <c r="H35" s="1431"/>
      <c r="I35" s="1431"/>
      <c r="J35" s="1431"/>
      <c r="K35" s="1431"/>
      <c r="L35" s="1428"/>
      <c r="M35" s="1429">
        <f t="shared" ref="M35" si="1">E35+G35+I35+K35</f>
        <v>0</v>
      </c>
      <c r="N35" s="1434">
        <f>M35*D35</f>
        <v>0</v>
      </c>
    </row>
    <row r="36" spans="1:14" ht="19.5" customHeight="1" x14ac:dyDescent="0.2">
      <c r="B36" s="1433"/>
      <c r="C36" s="322" t="s">
        <v>802</v>
      </c>
      <c r="D36" s="1437"/>
      <c r="E36" s="1442"/>
      <c r="F36" s="1431"/>
      <c r="G36" s="1431"/>
      <c r="H36" s="1431"/>
      <c r="I36" s="1431"/>
      <c r="J36" s="1431"/>
      <c r="K36" s="1431"/>
      <c r="L36" s="1428"/>
      <c r="M36" s="1430"/>
      <c r="N36" s="1435"/>
    </row>
    <row r="37" spans="1:14" ht="19.5" customHeight="1" x14ac:dyDescent="0.2">
      <c r="B37" s="1432" t="s">
        <v>860</v>
      </c>
      <c r="C37" s="321" t="s">
        <v>803</v>
      </c>
      <c r="D37" s="1448">
        <v>21.15</v>
      </c>
      <c r="E37" s="1450"/>
      <c r="F37" s="1452"/>
      <c r="G37" s="1452"/>
      <c r="H37" s="1452"/>
      <c r="I37" s="1452"/>
      <c r="J37" s="1452"/>
      <c r="K37" s="1452"/>
      <c r="L37" s="1454"/>
      <c r="M37" s="1429">
        <f t="shared" ref="M37" si="2">E37+G37+I37+K37</f>
        <v>0</v>
      </c>
      <c r="N37" s="1434">
        <f>M37*D37</f>
        <v>0</v>
      </c>
    </row>
    <row r="38" spans="1:14" ht="19.5" customHeight="1" x14ac:dyDescent="0.2">
      <c r="B38" s="1433"/>
      <c r="C38" s="320" t="s">
        <v>804</v>
      </c>
      <c r="D38" s="1449"/>
      <c r="E38" s="1451"/>
      <c r="F38" s="1453"/>
      <c r="G38" s="1453"/>
      <c r="H38" s="1453"/>
      <c r="I38" s="1453"/>
      <c r="J38" s="1453"/>
      <c r="K38" s="1453"/>
      <c r="L38" s="1455"/>
      <c r="M38" s="1430"/>
      <c r="N38" s="1435"/>
    </row>
    <row r="39" spans="1:14" ht="19.5" customHeight="1" x14ac:dyDescent="0.2">
      <c r="B39" s="1432" t="s">
        <v>861</v>
      </c>
      <c r="C39" s="321" t="s">
        <v>1015</v>
      </c>
      <c r="D39" s="1436">
        <v>23.9</v>
      </c>
      <c r="E39" s="1442"/>
      <c r="F39" s="1431"/>
      <c r="G39" s="1431"/>
      <c r="H39" s="1431"/>
      <c r="I39" s="1431"/>
      <c r="J39" s="1431"/>
      <c r="K39" s="1431"/>
      <c r="L39" s="1428"/>
      <c r="M39" s="1429">
        <f t="shared" ref="M39" si="3">E39+G39+I39+K39</f>
        <v>0</v>
      </c>
      <c r="N39" s="1434">
        <f>M39*D39</f>
        <v>0</v>
      </c>
    </row>
    <row r="40" spans="1:14" ht="19.5" customHeight="1" x14ac:dyDescent="0.2">
      <c r="B40" s="1433"/>
      <c r="C40" s="320" t="s">
        <v>1016</v>
      </c>
      <c r="D40" s="1437"/>
      <c r="E40" s="1442"/>
      <c r="F40" s="1431"/>
      <c r="G40" s="1431"/>
      <c r="H40" s="1431"/>
      <c r="I40" s="1431"/>
      <c r="J40" s="1431"/>
      <c r="K40" s="1431"/>
      <c r="L40" s="1428"/>
      <c r="M40" s="1430"/>
      <c r="N40" s="1435"/>
    </row>
    <row r="41" spans="1:14" ht="19.5" customHeight="1" x14ac:dyDescent="0.2">
      <c r="B41" s="1432" t="s">
        <v>862</v>
      </c>
      <c r="C41" s="321" t="s">
        <v>805</v>
      </c>
      <c r="D41" s="1436">
        <v>32.799999999999997</v>
      </c>
      <c r="E41" s="1442"/>
      <c r="F41" s="1431"/>
      <c r="G41" s="1431"/>
      <c r="H41" s="1431"/>
      <c r="I41" s="1431"/>
      <c r="J41" s="1431"/>
      <c r="K41" s="1431"/>
      <c r="L41" s="1428"/>
      <c r="M41" s="1429">
        <f t="shared" ref="M41" si="4">E41+G41+I41+K41</f>
        <v>0</v>
      </c>
      <c r="N41" s="1434">
        <f>M41*D41</f>
        <v>0</v>
      </c>
    </row>
    <row r="42" spans="1:14" s="306" customFormat="1" ht="19.5" customHeight="1" x14ac:dyDescent="0.2">
      <c r="A42" s="300"/>
      <c r="B42" s="1433"/>
      <c r="C42" s="320" t="s">
        <v>806</v>
      </c>
      <c r="D42" s="1437"/>
      <c r="E42" s="1442"/>
      <c r="F42" s="1431"/>
      <c r="G42" s="1431"/>
      <c r="H42" s="1431"/>
      <c r="I42" s="1431"/>
      <c r="J42" s="1431"/>
      <c r="K42" s="1431"/>
      <c r="L42" s="1428"/>
      <c r="M42" s="1430"/>
      <c r="N42" s="1435"/>
    </row>
    <row r="43" spans="1:14" ht="19.5" customHeight="1" x14ac:dyDescent="0.2">
      <c r="B43" s="1432" t="s">
        <v>863</v>
      </c>
      <c r="C43" s="319" t="s">
        <v>1009</v>
      </c>
      <c r="D43" s="1456">
        <v>24.2</v>
      </c>
      <c r="E43" s="1442"/>
      <c r="F43" s="1431"/>
      <c r="G43" s="1431"/>
      <c r="H43" s="1431"/>
      <c r="I43" s="1431"/>
      <c r="J43" s="1431"/>
      <c r="K43" s="1431"/>
      <c r="L43" s="1428"/>
      <c r="M43" s="1429">
        <f t="shared" ref="M43" si="5">E43+G43+I43+K43</f>
        <v>0</v>
      </c>
      <c r="N43" s="1434">
        <f>M43*D43</f>
        <v>0</v>
      </c>
    </row>
    <row r="44" spans="1:14" s="306" customFormat="1" ht="19.5" customHeight="1" x14ac:dyDescent="0.2">
      <c r="A44" s="300"/>
      <c r="B44" s="1433"/>
      <c r="C44" s="318" t="s">
        <v>1008</v>
      </c>
      <c r="D44" s="1456"/>
      <c r="E44" s="1442"/>
      <c r="F44" s="1431"/>
      <c r="G44" s="1431"/>
      <c r="H44" s="1431"/>
      <c r="I44" s="1431"/>
      <c r="J44" s="1431"/>
      <c r="K44" s="1431"/>
      <c r="L44" s="1428"/>
      <c r="M44" s="1430"/>
      <c r="N44" s="1435"/>
    </row>
    <row r="45" spans="1:14" ht="25.5" customHeight="1" x14ac:dyDescent="0.2">
      <c r="B45" s="1432" t="s">
        <v>864</v>
      </c>
      <c r="C45" s="319" t="s">
        <v>511</v>
      </c>
      <c r="D45" s="1456">
        <v>30.5</v>
      </c>
      <c r="E45" s="1442"/>
      <c r="F45" s="1431"/>
      <c r="G45" s="1431"/>
      <c r="H45" s="1431"/>
      <c r="I45" s="1431"/>
      <c r="J45" s="1431"/>
      <c r="K45" s="1431"/>
      <c r="L45" s="1428"/>
      <c r="M45" s="1429">
        <f t="shared" ref="M45" si="6">E45+G45+I45+K45</f>
        <v>0</v>
      </c>
      <c r="N45" s="1434">
        <f>M45*D45</f>
        <v>0</v>
      </c>
    </row>
    <row r="46" spans="1:14" s="306" customFormat="1" ht="19.350000000000001" customHeight="1" x14ac:dyDescent="0.2">
      <c r="A46" s="300"/>
      <c r="B46" s="1433"/>
      <c r="C46" s="501" t="s">
        <v>666</v>
      </c>
      <c r="D46" s="1456"/>
      <c r="E46" s="1457"/>
      <c r="F46" s="1458"/>
      <c r="G46" s="1458"/>
      <c r="H46" s="1458"/>
      <c r="I46" s="1458"/>
      <c r="J46" s="1458"/>
      <c r="K46" s="1458"/>
      <c r="L46" s="1460"/>
      <c r="M46" s="1430"/>
      <c r="N46" s="1435"/>
    </row>
    <row r="47" spans="1:14" ht="19.350000000000001" customHeight="1" x14ac:dyDescent="0.2">
      <c r="B47" s="1432" t="s">
        <v>865</v>
      </c>
      <c r="C47" s="319" t="s">
        <v>512</v>
      </c>
      <c r="D47" s="1456">
        <v>14</v>
      </c>
      <c r="E47" s="1442"/>
      <c r="F47" s="1431"/>
      <c r="G47" s="1431"/>
      <c r="H47" s="1431"/>
      <c r="I47" s="1431"/>
      <c r="J47" s="1431"/>
      <c r="K47" s="1431"/>
      <c r="L47" s="1428"/>
      <c r="M47" s="1429">
        <f t="shared" ref="M47" si="7">E47+G47+I47+K47</f>
        <v>0</v>
      </c>
      <c r="N47" s="502">
        <f>M47*D47</f>
        <v>0</v>
      </c>
    </row>
    <row r="48" spans="1:14" s="306" customFormat="1" ht="19.350000000000001" customHeight="1" x14ac:dyDescent="0.2">
      <c r="A48" s="300"/>
      <c r="B48" s="1433"/>
      <c r="C48" s="318" t="s">
        <v>513</v>
      </c>
      <c r="D48" s="1456"/>
      <c r="E48" s="1442"/>
      <c r="F48" s="1431"/>
      <c r="G48" s="1431"/>
      <c r="H48" s="1431"/>
      <c r="I48" s="1431"/>
      <c r="J48" s="1431"/>
      <c r="K48" s="1431"/>
      <c r="L48" s="1428"/>
      <c r="M48" s="1430"/>
      <c r="N48" s="503"/>
    </row>
    <row r="49" spans="1:14" s="306" customFormat="1" ht="19.5" customHeight="1" x14ac:dyDescent="0.2">
      <c r="B49" s="1432" t="s">
        <v>866</v>
      </c>
      <c r="C49" s="319" t="s">
        <v>514</v>
      </c>
      <c r="D49" s="1456">
        <v>14</v>
      </c>
      <c r="E49" s="1442"/>
      <c r="F49" s="1431"/>
      <c r="G49" s="1431"/>
      <c r="H49" s="1431"/>
      <c r="I49" s="1452"/>
      <c r="J49" s="1431"/>
      <c r="K49" s="1431"/>
      <c r="L49" s="1428"/>
      <c r="M49" s="1463">
        <f t="shared" ref="M49" si="8">E49+G49+I49+K49</f>
        <v>0</v>
      </c>
      <c r="N49" s="502">
        <f>M49*D49</f>
        <v>0</v>
      </c>
    </row>
    <row r="50" spans="1:14" ht="20.25" customHeight="1" x14ac:dyDescent="0.2">
      <c r="B50" s="1459"/>
      <c r="C50" s="318" t="s">
        <v>515</v>
      </c>
      <c r="D50" s="1456"/>
      <c r="E50" s="1457"/>
      <c r="F50" s="1458"/>
      <c r="G50" s="1458"/>
      <c r="H50" s="1458"/>
      <c r="I50" s="1470"/>
      <c r="J50" s="1458"/>
      <c r="K50" s="1458"/>
      <c r="L50" s="1460"/>
      <c r="M50" s="1464"/>
      <c r="N50" s="503"/>
    </row>
    <row r="51" spans="1:14" ht="105" customHeight="1" x14ac:dyDescent="0.2">
      <c r="A51" s="312"/>
      <c r="B51" s="306"/>
      <c r="C51" s="1471" t="s">
        <v>908</v>
      </c>
      <c r="D51" s="1471"/>
      <c r="E51" s="1471"/>
      <c r="F51" s="1471"/>
      <c r="G51" s="1471"/>
      <c r="H51" s="1471"/>
      <c r="I51" s="1471"/>
      <c r="J51" s="1471"/>
      <c r="K51" s="1471"/>
      <c r="L51" s="1471"/>
      <c r="M51" s="1471"/>
      <c r="N51" s="1471"/>
    </row>
    <row r="52" spans="1:14" ht="30" customHeight="1" x14ac:dyDescent="0.2">
      <c r="B52" s="311"/>
      <c r="E52" s="1465"/>
      <c r="J52" s="1422" t="s">
        <v>4</v>
      </c>
      <c r="K52" s="1423"/>
      <c r="L52" s="1424"/>
      <c r="M52" s="1466">
        <f>SUM(N31:N50)</f>
        <v>0</v>
      </c>
      <c r="N52" s="1467"/>
    </row>
    <row r="53" spans="1:14" ht="30" customHeight="1" x14ac:dyDescent="0.2">
      <c r="D53" s="309"/>
      <c r="E53" s="1465"/>
      <c r="F53" s="308"/>
      <c r="G53" s="308"/>
      <c r="H53" s="308"/>
      <c r="I53" s="308"/>
      <c r="J53" s="1422" t="s">
        <v>455</v>
      </c>
      <c r="K53" s="1423"/>
      <c r="L53" s="1424"/>
      <c r="M53" s="1468">
        <f>M52*10%</f>
        <v>0</v>
      </c>
      <c r="N53" s="1469"/>
    </row>
    <row r="54" spans="1:14" ht="30" customHeight="1" x14ac:dyDescent="0.2">
      <c r="B54" s="307"/>
      <c r="C54" s="314"/>
      <c r="J54" s="1419" t="s">
        <v>370</v>
      </c>
      <c r="K54" s="1420"/>
      <c r="L54" s="1421"/>
      <c r="M54" s="1461">
        <f>M52+M53</f>
        <v>0</v>
      </c>
      <c r="N54" s="1462"/>
    </row>
    <row r="55" spans="1:14" x14ac:dyDescent="0.2">
      <c r="B55" s="306"/>
      <c r="C55" s="301"/>
      <c r="D55" s="304"/>
      <c r="E55" s="304"/>
      <c r="F55" s="304"/>
    </row>
    <row r="56" spans="1:14" x14ac:dyDescent="0.2">
      <c r="B56" s="416"/>
      <c r="C56" s="276"/>
      <c r="D56" s="276"/>
      <c r="E56" s="275"/>
      <c r="F56" s="275"/>
      <c r="G56" s="275"/>
      <c r="H56" s="275"/>
      <c r="I56" s="275"/>
      <c r="J56" s="275"/>
      <c r="K56" s="275"/>
      <c r="L56" s="275"/>
      <c r="M56" s="275"/>
      <c r="N56" s="275"/>
    </row>
    <row r="57" spans="1:14" x14ac:dyDescent="0.2">
      <c r="B57" s="417"/>
      <c r="C57" s="1244" t="s">
        <v>288</v>
      </c>
      <c r="D57" s="1244"/>
      <c r="E57" s="1244"/>
      <c r="F57" s="1244"/>
      <c r="G57" s="1244"/>
      <c r="H57" s="1244"/>
      <c r="I57" s="1244"/>
      <c r="J57" s="1244"/>
      <c r="K57" s="1244"/>
      <c r="L57" s="1244"/>
      <c r="M57" s="275"/>
      <c r="N57" s="275"/>
    </row>
    <row r="58" spans="1:14" x14ac:dyDescent="0.2">
      <c r="B58" s="417"/>
      <c r="C58" s="275"/>
      <c r="D58" s="275"/>
      <c r="E58" s="275"/>
      <c r="F58" s="275"/>
      <c r="G58" s="275"/>
      <c r="H58" s="275"/>
      <c r="I58" s="275"/>
      <c r="J58" s="275"/>
      <c r="K58" s="275"/>
      <c r="L58" s="275"/>
      <c r="M58" s="275"/>
      <c r="N58" s="275"/>
    </row>
    <row r="59" spans="1:14" x14ac:dyDescent="0.2">
      <c r="B59" s="1418"/>
      <c r="C59" s="1418"/>
      <c r="D59" s="1418"/>
      <c r="E59" s="1418"/>
      <c r="F59" s="1418"/>
      <c r="G59" s="1418"/>
      <c r="H59" s="1418"/>
      <c r="I59" s="1418"/>
      <c r="J59" s="1418"/>
      <c r="K59" s="1418"/>
      <c r="L59" s="1418"/>
      <c r="M59" s="1418"/>
      <c r="N59" s="1418"/>
    </row>
  </sheetData>
  <sheetProtection algorithmName="SHA-512" hashValue="5cTLR3MUcYExjSiG2l4STz87eik+0n8XUCFMKIGAKNtiXr66j702Hnua/CMGFjjZVV6ncDPlvG3IzNFRua6iGQ==" saltValue="YU7+QS4a/ZJvN1s7xkxEvQ==" spinCount="100000" sheet="1" objects="1" scenarios="1"/>
  <protectedRanges>
    <protectedRange sqref="E31:L50" name="Rango1_1"/>
    <protectedRange sqref="E14:L27" name="Rango1_3_1"/>
  </protectedRanges>
  <mergeCells count="154">
    <mergeCell ref="M54:N54"/>
    <mergeCell ref="J49:J50"/>
    <mergeCell ref="K49:K50"/>
    <mergeCell ref="L49:L50"/>
    <mergeCell ref="M49:M50"/>
    <mergeCell ref="E52:E53"/>
    <mergeCell ref="M52:N52"/>
    <mergeCell ref="K47:K48"/>
    <mergeCell ref="M53:N53"/>
    <mergeCell ref="L47:L48"/>
    <mergeCell ref="M47:M48"/>
    <mergeCell ref="J47:J48"/>
    <mergeCell ref="I49:I50"/>
    <mergeCell ref="C51:N51"/>
    <mergeCell ref="B49:B50"/>
    <mergeCell ref="D49:D50"/>
    <mergeCell ref="E49:E50"/>
    <mergeCell ref="F49:F50"/>
    <mergeCell ref="G49:G50"/>
    <mergeCell ref="H49:H50"/>
    <mergeCell ref="M45:M46"/>
    <mergeCell ref="N45:N46"/>
    <mergeCell ref="B47:B48"/>
    <mergeCell ref="D47:D48"/>
    <mergeCell ref="E47:E48"/>
    <mergeCell ref="F47:F48"/>
    <mergeCell ref="G47:G48"/>
    <mergeCell ref="H47:H48"/>
    <mergeCell ref="I47:I48"/>
    <mergeCell ref="L45:L46"/>
    <mergeCell ref="N43:N44"/>
    <mergeCell ref="B45:B46"/>
    <mergeCell ref="D45:D46"/>
    <mergeCell ref="E45:E46"/>
    <mergeCell ref="F45:F46"/>
    <mergeCell ref="G45:G46"/>
    <mergeCell ref="H45:H46"/>
    <mergeCell ref="I45:I46"/>
    <mergeCell ref="J45:J46"/>
    <mergeCell ref="K45:K46"/>
    <mergeCell ref="B43:B44"/>
    <mergeCell ref="D43:D44"/>
    <mergeCell ref="E43:E44"/>
    <mergeCell ref="F43:F44"/>
    <mergeCell ref="G43:G44"/>
    <mergeCell ref="H43:H44"/>
    <mergeCell ref="K43:K44"/>
    <mergeCell ref="B41:B42"/>
    <mergeCell ref="D41:D42"/>
    <mergeCell ref="E41:E42"/>
    <mergeCell ref="F41:F42"/>
    <mergeCell ref="G41:G42"/>
    <mergeCell ref="H41:H42"/>
    <mergeCell ref="I41:I42"/>
    <mergeCell ref="N41:N42"/>
    <mergeCell ref="J41:J42"/>
    <mergeCell ref="K41:K42"/>
    <mergeCell ref="L41:L42"/>
    <mergeCell ref="M41:M42"/>
    <mergeCell ref="N37:N38"/>
    <mergeCell ref="B39:B40"/>
    <mergeCell ref="D39:D40"/>
    <mergeCell ref="E39:E40"/>
    <mergeCell ref="F39:F40"/>
    <mergeCell ref="G39:G40"/>
    <mergeCell ref="H39:H40"/>
    <mergeCell ref="I39:I40"/>
    <mergeCell ref="L39:L40"/>
    <mergeCell ref="M39:M40"/>
    <mergeCell ref="B37:B38"/>
    <mergeCell ref="D37:D38"/>
    <mergeCell ref="E37:E38"/>
    <mergeCell ref="F37:F38"/>
    <mergeCell ref="G37:G38"/>
    <mergeCell ref="H37:H38"/>
    <mergeCell ref="J39:J40"/>
    <mergeCell ref="K39:K40"/>
    <mergeCell ref="M37:M38"/>
    <mergeCell ref="L37:L38"/>
    <mergeCell ref="K37:K38"/>
    <mergeCell ref="J37:J38"/>
    <mergeCell ref="I37:I38"/>
    <mergeCell ref="N39:N40"/>
    <mergeCell ref="C3:E3"/>
    <mergeCell ref="G3:L3"/>
    <mergeCell ref="N35:N36"/>
    <mergeCell ref="M35:M36"/>
    <mergeCell ref="M33:M34"/>
    <mergeCell ref="D33:D34"/>
    <mergeCell ref="K35:K36"/>
    <mergeCell ref="L35:L36"/>
    <mergeCell ref="G35:G36"/>
    <mergeCell ref="N31:N32"/>
    <mergeCell ref="L14:L15"/>
    <mergeCell ref="I16:I17"/>
    <mergeCell ref="N16:N17"/>
    <mergeCell ref="N14:N15"/>
    <mergeCell ref="F35:F36"/>
    <mergeCell ref="E33:E34"/>
    <mergeCell ref="G33:G34"/>
    <mergeCell ref="H33:H34"/>
    <mergeCell ref="F33:F34"/>
    <mergeCell ref="H35:H36"/>
    <mergeCell ref="I35:I36"/>
    <mergeCell ref="J35:J36"/>
    <mergeCell ref="E35:E36"/>
    <mergeCell ref="B2:N2"/>
    <mergeCell ref="L31:L32"/>
    <mergeCell ref="M31:M32"/>
    <mergeCell ref="H31:H32"/>
    <mergeCell ref="K31:K32"/>
    <mergeCell ref="B31:B32"/>
    <mergeCell ref="D31:D32"/>
    <mergeCell ref="I31:I32"/>
    <mergeCell ref="G31:G32"/>
    <mergeCell ref="E31:E32"/>
    <mergeCell ref="F31:F32"/>
    <mergeCell ref="M14:M15"/>
    <mergeCell ref="H14:H15"/>
    <mergeCell ref="I14:I15"/>
    <mergeCell ref="K14:K15"/>
    <mergeCell ref="G14:G15"/>
    <mergeCell ref="J16:J17"/>
    <mergeCell ref="J31:J32"/>
    <mergeCell ref="K16:K17"/>
    <mergeCell ref="M16:M17"/>
    <mergeCell ref="J14:J15"/>
    <mergeCell ref="F14:F15"/>
    <mergeCell ref="F16:F17"/>
    <mergeCell ref="L16:L17"/>
    <mergeCell ref="B16:B17"/>
    <mergeCell ref="D16:D17"/>
    <mergeCell ref="E16:E17"/>
    <mergeCell ref="G16:G17"/>
    <mergeCell ref="D14:D15"/>
    <mergeCell ref="E14:E15"/>
    <mergeCell ref="B59:N59"/>
    <mergeCell ref="C57:L57"/>
    <mergeCell ref="J54:L54"/>
    <mergeCell ref="J53:L53"/>
    <mergeCell ref="J52:L52"/>
    <mergeCell ref="E29:L29"/>
    <mergeCell ref="L43:L44"/>
    <mergeCell ref="M43:M44"/>
    <mergeCell ref="I43:I44"/>
    <mergeCell ref="J43:J44"/>
    <mergeCell ref="B35:B36"/>
    <mergeCell ref="N33:N34"/>
    <mergeCell ref="L33:L34"/>
    <mergeCell ref="I33:I34"/>
    <mergeCell ref="J33:J34"/>
    <mergeCell ref="K33:K34"/>
    <mergeCell ref="D35:D36"/>
    <mergeCell ref="B33:B34"/>
  </mergeCells>
  <printOptions horizontalCentered="1"/>
  <pageMargins left="0.19685039370078741" right="0.23622047244094491" top="0.94488188976377963" bottom="0.74803149606299213" header="0.31496062992125984" footer="0.31496062992125984"/>
  <pageSetup paperSize="9" scale="56" orientation="portrait" r:id="rId1"/>
  <headerFooter alignWithMargins="0">
    <oddHeader xml:space="preserve">&amp;R&amp;"Verdana,Negrita"&amp;14&amp;G
&amp;10EXHIBITOR ORDER FORM
&amp;A&amp;"Verdana,Normal"
</oddHeader>
    <oddFooter>&amp;R&amp;"Verdana,Normal"CCIB- &amp;A</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P80"/>
  <sheetViews>
    <sheetView showZeros="0" zoomScaleNormal="100" zoomScaleSheetLayoutView="100" workbookViewId="0">
      <selection activeCell="Q41" sqref="Q41"/>
    </sheetView>
  </sheetViews>
  <sheetFormatPr baseColWidth="10" defaultRowHeight="12.75" x14ac:dyDescent="0.2"/>
  <cols>
    <col min="1" max="1" width="1.5703125" style="275" customWidth="1"/>
    <col min="2" max="2" width="11.42578125" style="275"/>
    <col min="3" max="3" width="49" style="275" customWidth="1"/>
    <col min="4" max="4" width="13.28515625" style="275" bestFit="1" customWidth="1"/>
    <col min="5" max="5" width="10.7109375" style="275" customWidth="1"/>
    <col min="6" max="6" width="11.140625" style="275" customWidth="1"/>
    <col min="7" max="7" width="7.5703125" style="275" customWidth="1"/>
    <col min="8" max="8" width="11.85546875" style="275" customWidth="1"/>
    <col min="9" max="9" width="8.5703125" style="275" customWidth="1"/>
    <col min="10" max="10" width="11.140625" style="275" customWidth="1"/>
    <col min="11" max="11" width="6.7109375" style="275" customWidth="1"/>
    <col min="12" max="12" width="10.28515625" style="275" customWidth="1"/>
    <col min="13" max="13" width="11.42578125" style="275"/>
    <col min="14" max="14" width="13.7109375" style="275" customWidth="1"/>
    <col min="15" max="16384" width="11.42578125" style="275"/>
  </cols>
  <sheetData>
    <row r="1" spans="1:14" x14ac:dyDescent="0.2">
      <c r="B1" s="277"/>
      <c r="C1" s="277"/>
      <c r="D1" s="277"/>
      <c r="E1" s="277"/>
      <c r="F1" s="277"/>
      <c r="G1" s="277"/>
      <c r="H1" s="277"/>
      <c r="I1" s="277"/>
      <c r="J1" s="277"/>
      <c r="K1" s="277"/>
      <c r="L1" s="277"/>
      <c r="M1" s="277"/>
      <c r="N1" s="277"/>
    </row>
    <row r="2" spans="1:14" s="294" customFormat="1" ht="12.75" customHeight="1" x14ac:dyDescent="0.2">
      <c r="B2" s="1438"/>
      <c r="C2" s="1438"/>
      <c r="D2" s="1438"/>
      <c r="E2" s="1438"/>
      <c r="F2" s="1438"/>
      <c r="G2" s="1438"/>
      <c r="H2" s="1438"/>
      <c r="I2" s="1438"/>
      <c r="J2" s="1438"/>
      <c r="K2" s="1438"/>
      <c r="L2" s="1438"/>
      <c r="M2" s="1438"/>
      <c r="N2" s="1438"/>
    </row>
    <row r="3" spans="1:14" s="294" customFormat="1" ht="19.5" customHeight="1" x14ac:dyDescent="0.2">
      <c r="B3" s="450" t="s">
        <v>14</v>
      </c>
      <c r="C3" s="1525" t="str">
        <f>'0.1. Fin. details + Credit card'!C14:I14</f>
        <v>FEFCO</v>
      </c>
      <c r="D3" s="1526"/>
      <c r="E3" s="1527"/>
      <c r="F3" s="450" t="s">
        <v>510</v>
      </c>
      <c r="G3" s="1525">
        <f>'0.1. Fin. details + Credit card'!C15</f>
        <v>0</v>
      </c>
      <c r="H3" s="1526"/>
      <c r="I3" s="1526"/>
      <c r="J3" s="1526"/>
      <c r="K3" s="1526"/>
      <c r="L3" s="1527"/>
      <c r="M3" s="450" t="s">
        <v>15</v>
      </c>
      <c r="N3" s="451">
        <f>'0.1. Fin. details + Credit card'!I15</f>
        <v>0</v>
      </c>
    </row>
    <row r="4" spans="1:14" s="294" customFormat="1" ht="12.75" customHeight="1" x14ac:dyDescent="0.2">
      <c r="B4" s="293"/>
      <c r="C4" s="296"/>
      <c r="D4" s="296"/>
      <c r="E4" s="296"/>
      <c r="F4" s="293"/>
      <c r="G4" s="296"/>
      <c r="H4" s="296"/>
      <c r="I4" s="296"/>
      <c r="J4" s="293"/>
      <c r="K4" s="296"/>
      <c r="L4" s="295"/>
      <c r="M4" s="295"/>
      <c r="N4" s="295"/>
    </row>
    <row r="5" spans="1:14" ht="42.75" x14ac:dyDescent="0.2">
      <c r="B5" s="444" t="s">
        <v>369</v>
      </c>
      <c r="C5" s="445" t="s">
        <v>616</v>
      </c>
      <c r="D5" s="444" t="s">
        <v>407</v>
      </c>
      <c r="E5" s="1425" t="s">
        <v>617</v>
      </c>
      <c r="F5" s="1426"/>
      <c r="G5" s="1426"/>
      <c r="H5" s="1426"/>
      <c r="I5" s="1426"/>
      <c r="J5" s="1426"/>
      <c r="K5" s="1426"/>
      <c r="L5" s="1427"/>
      <c r="M5" s="490" t="s">
        <v>350</v>
      </c>
      <c r="N5" s="445" t="s">
        <v>370</v>
      </c>
    </row>
    <row r="6" spans="1:14" ht="24" customHeight="1" x14ac:dyDescent="0.2">
      <c r="B6" s="435" t="s">
        <v>841</v>
      </c>
      <c r="C6" s="456"/>
      <c r="D6" s="437"/>
      <c r="E6" s="468" t="s">
        <v>659</v>
      </c>
      <c r="F6" s="468" t="s">
        <v>282</v>
      </c>
      <c r="G6" s="468" t="s">
        <v>660</v>
      </c>
      <c r="H6" s="468" t="s">
        <v>282</v>
      </c>
      <c r="I6" s="468" t="s">
        <v>661</v>
      </c>
      <c r="J6" s="468" t="s">
        <v>282</v>
      </c>
      <c r="K6" s="468" t="s">
        <v>662</v>
      </c>
      <c r="L6" s="468" t="s">
        <v>282</v>
      </c>
      <c r="M6" s="1523"/>
      <c r="N6" s="1524"/>
    </row>
    <row r="7" spans="1:14" ht="19.5" customHeight="1" x14ac:dyDescent="0.2">
      <c r="A7" s="323"/>
      <c r="B7" s="1432" t="s">
        <v>867</v>
      </c>
      <c r="C7" s="772" t="s">
        <v>1001</v>
      </c>
      <c r="D7" s="1448">
        <v>9.8000000000000007</v>
      </c>
      <c r="E7" s="1503"/>
      <c r="F7" s="1481"/>
      <c r="G7" s="1488"/>
      <c r="H7" s="1481"/>
      <c r="I7" s="1488"/>
      <c r="J7" s="1481"/>
      <c r="K7" s="1488"/>
      <c r="L7" s="1479"/>
      <c r="M7" s="1509">
        <f>E7+G7+I7+K7</f>
        <v>0</v>
      </c>
      <c r="N7" s="1511">
        <f>M7*D7</f>
        <v>0</v>
      </c>
    </row>
    <row r="8" spans="1:14" ht="19.5" customHeight="1" x14ac:dyDescent="0.2">
      <c r="A8" s="323"/>
      <c r="B8" s="1433"/>
      <c r="C8" s="773" t="s">
        <v>1002</v>
      </c>
      <c r="D8" s="1517"/>
      <c r="E8" s="1504"/>
      <c r="F8" s="1482"/>
      <c r="G8" s="1489"/>
      <c r="H8" s="1482"/>
      <c r="I8" s="1489"/>
      <c r="J8" s="1482"/>
      <c r="K8" s="1489"/>
      <c r="L8" s="1480"/>
      <c r="M8" s="1510"/>
      <c r="N8" s="1512"/>
    </row>
    <row r="9" spans="1:14" ht="19.5" customHeight="1" x14ac:dyDescent="0.2">
      <c r="A9" s="323"/>
      <c r="B9" s="1432" t="s">
        <v>868</v>
      </c>
      <c r="C9" s="774" t="s">
        <v>1003</v>
      </c>
      <c r="D9" s="1448">
        <v>9.8000000000000007</v>
      </c>
      <c r="E9" s="1503"/>
      <c r="F9" s="1481"/>
      <c r="G9" s="1488"/>
      <c r="H9" s="1481"/>
      <c r="I9" s="1488"/>
      <c r="J9" s="1481"/>
      <c r="K9" s="1488"/>
      <c r="L9" s="1479"/>
      <c r="M9" s="1509">
        <f>E9+G9+I9+K9</f>
        <v>0</v>
      </c>
      <c r="N9" s="1511">
        <f>M9*D9</f>
        <v>0</v>
      </c>
    </row>
    <row r="10" spans="1:14" ht="19.5" customHeight="1" x14ac:dyDescent="0.2">
      <c r="A10" s="323"/>
      <c r="B10" s="1433"/>
      <c r="C10" s="315" t="s">
        <v>1004</v>
      </c>
      <c r="D10" s="1517"/>
      <c r="E10" s="1504"/>
      <c r="F10" s="1482"/>
      <c r="G10" s="1489"/>
      <c r="H10" s="1482"/>
      <c r="I10" s="1489"/>
      <c r="J10" s="1482"/>
      <c r="K10" s="1489"/>
      <c r="L10" s="1480"/>
      <c r="M10" s="1510"/>
      <c r="N10" s="1512"/>
    </row>
    <row r="11" spans="1:14" ht="19.5" customHeight="1" x14ac:dyDescent="0.2">
      <c r="A11" s="323"/>
      <c r="B11" s="1432" t="s">
        <v>869</v>
      </c>
      <c r="C11" s="772" t="s">
        <v>355</v>
      </c>
      <c r="D11" s="1448">
        <v>9.8000000000000007</v>
      </c>
      <c r="E11" s="1503"/>
      <c r="F11" s="1481"/>
      <c r="G11" s="1488"/>
      <c r="H11" s="1481"/>
      <c r="I11" s="1488"/>
      <c r="J11" s="1481"/>
      <c r="K11" s="1488"/>
      <c r="L11" s="1479"/>
      <c r="M11" s="1509">
        <f>E11+G11+I11+K11</f>
        <v>0</v>
      </c>
      <c r="N11" s="1511">
        <f>M11*D11</f>
        <v>0</v>
      </c>
    </row>
    <row r="12" spans="1:14" ht="19.5" customHeight="1" x14ac:dyDescent="0.2">
      <c r="A12" s="323"/>
      <c r="B12" s="1433"/>
      <c r="C12" s="773" t="s">
        <v>356</v>
      </c>
      <c r="D12" s="1517"/>
      <c r="E12" s="1504"/>
      <c r="F12" s="1482"/>
      <c r="G12" s="1489"/>
      <c r="H12" s="1482"/>
      <c r="I12" s="1489"/>
      <c r="J12" s="1482"/>
      <c r="K12" s="1489"/>
      <c r="L12" s="1480"/>
      <c r="M12" s="1510"/>
      <c r="N12" s="1512"/>
    </row>
    <row r="13" spans="1:14" ht="19.5" customHeight="1" x14ac:dyDescent="0.2">
      <c r="A13" s="323"/>
      <c r="B13" s="1432" t="s">
        <v>870</v>
      </c>
      <c r="C13" s="316" t="s">
        <v>1010</v>
      </c>
      <c r="D13" s="1448">
        <v>9.8000000000000007</v>
      </c>
      <c r="E13" s="1503"/>
      <c r="F13" s="1481"/>
      <c r="G13" s="1488"/>
      <c r="H13" s="1481"/>
      <c r="I13" s="1488"/>
      <c r="J13" s="1481"/>
      <c r="K13" s="1488"/>
      <c r="L13" s="1479"/>
      <c r="M13" s="1509">
        <f>E13+G13+I13+K13</f>
        <v>0</v>
      </c>
      <c r="N13" s="1511">
        <f>M13*D13</f>
        <v>0</v>
      </c>
    </row>
    <row r="14" spans="1:14" ht="19.5" customHeight="1" x14ac:dyDescent="0.2">
      <c r="A14" s="323"/>
      <c r="B14" s="1433"/>
      <c r="C14" s="315" t="s">
        <v>1005</v>
      </c>
      <c r="D14" s="1517"/>
      <c r="E14" s="1504"/>
      <c r="F14" s="1482"/>
      <c r="G14" s="1489"/>
      <c r="H14" s="1482"/>
      <c r="I14" s="1489"/>
      <c r="J14" s="1482"/>
      <c r="K14" s="1489"/>
      <c r="L14" s="1480"/>
      <c r="M14" s="1510"/>
      <c r="N14" s="1512"/>
    </row>
    <row r="15" spans="1:14" ht="19.5" customHeight="1" x14ac:dyDescent="0.2">
      <c r="A15" s="323"/>
      <c r="B15" s="1432" t="s">
        <v>871</v>
      </c>
      <c r="C15" s="316" t="s">
        <v>1011</v>
      </c>
      <c r="D15" s="1448">
        <v>9.8000000000000007</v>
      </c>
      <c r="E15" s="1503"/>
      <c r="F15" s="1481"/>
      <c r="G15" s="1488"/>
      <c r="H15" s="1481"/>
      <c r="I15" s="1488"/>
      <c r="J15" s="1481"/>
      <c r="K15" s="1488"/>
      <c r="L15" s="1479"/>
      <c r="M15" s="1509">
        <f>E15+G15+I15+K15</f>
        <v>0</v>
      </c>
      <c r="N15" s="1511">
        <f>M15*D15</f>
        <v>0</v>
      </c>
    </row>
    <row r="16" spans="1:14" ht="27.75" customHeight="1" x14ac:dyDescent="0.2">
      <c r="A16" s="323"/>
      <c r="B16" s="1433"/>
      <c r="C16" s="775" t="s">
        <v>1006</v>
      </c>
      <c r="D16" s="1517"/>
      <c r="E16" s="1504"/>
      <c r="F16" s="1482"/>
      <c r="G16" s="1489"/>
      <c r="H16" s="1482"/>
      <c r="I16" s="1489"/>
      <c r="J16" s="1482"/>
      <c r="K16" s="1489"/>
      <c r="L16" s="1480"/>
      <c r="M16" s="1510"/>
      <c r="N16" s="1512"/>
    </row>
    <row r="17" spans="1:16" ht="24" customHeight="1" x14ac:dyDescent="0.2">
      <c r="A17" s="323"/>
      <c r="B17" s="1432" t="s">
        <v>872</v>
      </c>
      <c r="C17" s="316" t="s">
        <v>516</v>
      </c>
      <c r="D17" s="1448">
        <v>12.8</v>
      </c>
      <c r="E17" s="1503"/>
      <c r="F17" s="1481"/>
      <c r="G17" s="1488"/>
      <c r="H17" s="1481"/>
      <c r="I17" s="1488"/>
      <c r="J17" s="1481"/>
      <c r="K17" s="1488"/>
      <c r="L17" s="1479"/>
      <c r="M17" s="1509">
        <f>E17+G17+I17+K17</f>
        <v>0</v>
      </c>
      <c r="N17" s="1511">
        <f>M17*D17</f>
        <v>0</v>
      </c>
    </row>
    <row r="18" spans="1:16" ht="29.25" customHeight="1" x14ac:dyDescent="0.2">
      <c r="A18" s="323"/>
      <c r="B18" s="1433"/>
      <c r="C18" s="315" t="s">
        <v>517</v>
      </c>
      <c r="D18" s="1517"/>
      <c r="E18" s="1504"/>
      <c r="F18" s="1482"/>
      <c r="G18" s="1489"/>
      <c r="H18" s="1482"/>
      <c r="I18" s="1489"/>
      <c r="J18" s="1482"/>
      <c r="K18" s="1489"/>
      <c r="L18" s="1480"/>
      <c r="M18" s="1510"/>
      <c r="N18" s="1512"/>
    </row>
    <row r="19" spans="1:16" ht="19.5" customHeight="1" x14ac:dyDescent="0.2">
      <c r="A19" s="323"/>
      <c r="B19" s="1432" t="s">
        <v>873</v>
      </c>
      <c r="C19" s="316" t="s">
        <v>987</v>
      </c>
      <c r="D19" s="1448">
        <v>11.05</v>
      </c>
      <c r="E19" s="1503"/>
      <c r="F19" s="1481"/>
      <c r="G19" s="1488"/>
      <c r="H19" s="1481"/>
      <c r="I19" s="1488"/>
      <c r="J19" s="1481"/>
      <c r="K19" s="1488"/>
      <c r="L19" s="1479"/>
      <c r="M19" s="1509">
        <f>E19+G19+I19+K19</f>
        <v>0</v>
      </c>
      <c r="N19" s="1511">
        <f>M19*D19</f>
        <v>0</v>
      </c>
    </row>
    <row r="20" spans="1:16" ht="19.5" customHeight="1" x14ac:dyDescent="0.2">
      <c r="A20" s="323"/>
      <c r="B20" s="1433"/>
      <c r="C20" s="315" t="s">
        <v>194</v>
      </c>
      <c r="D20" s="1517"/>
      <c r="E20" s="1504"/>
      <c r="F20" s="1482"/>
      <c r="G20" s="1489"/>
      <c r="H20" s="1482"/>
      <c r="I20" s="1489"/>
      <c r="J20" s="1482"/>
      <c r="K20" s="1489"/>
      <c r="L20" s="1480"/>
      <c r="M20" s="1510"/>
      <c r="N20" s="1512"/>
    </row>
    <row r="21" spans="1:16" ht="19.5" customHeight="1" x14ac:dyDescent="0.2">
      <c r="A21" s="323"/>
      <c r="B21" s="1432" t="s">
        <v>874</v>
      </c>
      <c r="C21" s="772" t="s">
        <v>193</v>
      </c>
      <c r="D21" s="1448">
        <v>11.05</v>
      </c>
      <c r="E21" s="1503"/>
      <c r="F21" s="1481"/>
      <c r="G21" s="1488"/>
      <c r="H21" s="1481"/>
      <c r="I21" s="1488"/>
      <c r="J21" s="1481"/>
      <c r="K21" s="1488"/>
      <c r="L21" s="1479"/>
      <c r="M21" s="1509">
        <f>E21+G21+I21+K21</f>
        <v>0</v>
      </c>
      <c r="N21" s="1511">
        <f>M21*D21</f>
        <v>0</v>
      </c>
    </row>
    <row r="22" spans="1:16" ht="19.5" customHeight="1" x14ac:dyDescent="0.2">
      <c r="A22" s="323"/>
      <c r="B22" s="1433"/>
      <c r="C22" s="776" t="s">
        <v>195</v>
      </c>
      <c r="D22" s="1517"/>
      <c r="E22" s="1504"/>
      <c r="F22" s="1482"/>
      <c r="G22" s="1489"/>
      <c r="H22" s="1482"/>
      <c r="I22" s="1489"/>
      <c r="J22" s="1482"/>
      <c r="K22" s="1489"/>
      <c r="L22" s="1480"/>
      <c r="M22" s="1510"/>
      <c r="N22" s="1522"/>
    </row>
    <row r="23" spans="1:16" ht="19.5" customHeight="1" x14ac:dyDescent="0.2">
      <c r="A23" s="323"/>
      <c r="B23" s="1507" t="s">
        <v>842</v>
      </c>
      <c r="C23" s="772" t="s">
        <v>843</v>
      </c>
      <c r="D23" s="1448">
        <v>50</v>
      </c>
      <c r="E23" s="1503"/>
      <c r="F23" s="1481"/>
      <c r="G23" s="1488"/>
      <c r="H23" s="1481"/>
      <c r="I23" s="1488"/>
      <c r="J23" s="1481"/>
      <c r="K23" s="1488"/>
      <c r="L23" s="1479"/>
      <c r="M23" s="1509">
        <f>E23+G23+I23+K23</f>
        <v>0</v>
      </c>
      <c r="N23" s="1553">
        <f>M23*D23</f>
        <v>0</v>
      </c>
    </row>
    <row r="24" spans="1:16" ht="25.5" customHeight="1" x14ac:dyDescent="0.2">
      <c r="A24" s="323"/>
      <c r="B24" s="1508"/>
      <c r="C24" s="776" t="s">
        <v>844</v>
      </c>
      <c r="D24" s="1517"/>
      <c r="E24" s="1504"/>
      <c r="F24" s="1482"/>
      <c r="G24" s="1489"/>
      <c r="H24" s="1482"/>
      <c r="I24" s="1489"/>
      <c r="J24" s="1482"/>
      <c r="K24" s="1489"/>
      <c r="L24" s="1480"/>
      <c r="M24" s="1510"/>
      <c r="N24" s="1554"/>
    </row>
    <row r="25" spans="1:16" ht="40.5" customHeight="1" x14ac:dyDescent="0.2">
      <c r="A25" s="323"/>
      <c r="B25" s="1507" t="s">
        <v>845</v>
      </c>
      <c r="C25" s="772" t="s">
        <v>846</v>
      </c>
      <c r="D25" s="1448">
        <v>33.5</v>
      </c>
      <c r="E25" s="1503"/>
      <c r="F25" s="1481"/>
      <c r="G25" s="1488"/>
      <c r="H25" s="1481"/>
      <c r="I25" s="1488"/>
      <c r="J25" s="1481"/>
      <c r="K25" s="1488"/>
      <c r="L25" s="1479"/>
      <c r="M25" s="1509">
        <f t="shared" ref="M25" si="0">E25+G25+I25+K25</f>
        <v>0</v>
      </c>
      <c r="N25" s="1553">
        <f t="shared" ref="N25" si="1">M25*D25</f>
        <v>0</v>
      </c>
    </row>
    <row r="26" spans="1:16" ht="30.75" customHeight="1" x14ac:dyDescent="0.2">
      <c r="A26" s="323"/>
      <c r="B26" s="1508"/>
      <c r="C26" s="776" t="s">
        <v>847</v>
      </c>
      <c r="D26" s="1517"/>
      <c r="E26" s="1504"/>
      <c r="F26" s="1482"/>
      <c r="G26" s="1489"/>
      <c r="H26" s="1482"/>
      <c r="I26" s="1489"/>
      <c r="J26" s="1482"/>
      <c r="K26" s="1489"/>
      <c r="L26" s="1480"/>
      <c r="M26" s="1510"/>
      <c r="N26" s="1554"/>
    </row>
    <row r="27" spans="1:16" ht="33" customHeight="1" x14ac:dyDescent="0.2">
      <c r="A27" s="323"/>
      <c r="B27" s="1507" t="s">
        <v>850</v>
      </c>
      <c r="C27" s="772" t="s">
        <v>848</v>
      </c>
      <c r="D27" s="1448">
        <v>37.75</v>
      </c>
      <c r="E27" s="1503"/>
      <c r="F27" s="1481"/>
      <c r="G27" s="1488"/>
      <c r="H27" s="1481"/>
      <c r="I27" s="1488"/>
      <c r="J27" s="1481"/>
      <c r="K27" s="1488"/>
      <c r="L27" s="1479"/>
      <c r="M27" s="1509">
        <f t="shared" ref="M27" si="2">E27+G27+I27+K27</f>
        <v>0</v>
      </c>
      <c r="N27" s="1553">
        <f t="shared" ref="N27" si="3">M27*D27</f>
        <v>0</v>
      </c>
    </row>
    <row r="28" spans="1:16" ht="30.75" customHeight="1" x14ac:dyDescent="0.2">
      <c r="A28" s="323"/>
      <c r="B28" s="1506"/>
      <c r="C28" s="773" t="s">
        <v>849</v>
      </c>
      <c r="D28" s="1449"/>
      <c r="E28" s="1504"/>
      <c r="F28" s="1482"/>
      <c r="G28" s="1489"/>
      <c r="H28" s="1482"/>
      <c r="I28" s="1489"/>
      <c r="J28" s="1482"/>
      <c r="K28" s="1489"/>
      <c r="L28" s="1480"/>
      <c r="M28" s="1510"/>
      <c r="N28" s="1554"/>
      <c r="P28" s="277"/>
    </row>
    <row r="29" spans="1:16" ht="19.5" customHeight="1" x14ac:dyDescent="0.2">
      <c r="B29" s="1505" t="s">
        <v>907</v>
      </c>
      <c r="C29" s="287" t="s">
        <v>357</v>
      </c>
      <c r="D29" s="1513">
        <v>34.25</v>
      </c>
      <c r="E29" s="1503"/>
      <c r="F29" s="1481"/>
      <c r="G29" s="1481"/>
      <c r="H29" s="1481"/>
      <c r="I29" s="1481"/>
      <c r="J29" s="1481"/>
      <c r="K29" s="1481"/>
      <c r="L29" s="1485"/>
      <c r="M29" s="1509">
        <f>E29+G29+I29+K29</f>
        <v>0</v>
      </c>
      <c r="N29" s="1519">
        <f>M29*D29</f>
        <v>0</v>
      </c>
    </row>
    <row r="30" spans="1:16" ht="19.5" customHeight="1" x14ac:dyDescent="0.2">
      <c r="B30" s="1508"/>
      <c r="C30" s="286" t="s">
        <v>358</v>
      </c>
      <c r="D30" s="1528"/>
      <c r="E30" s="1504"/>
      <c r="F30" s="1482"/>
      <c r="G30" s="1482"/>
      <c r="H30" s="1482"/>
      <c r="I30" s="1482"/>
      <c r="J30" s="1482"/>
      <c r="K30" s="1482"/>
      <c r="L30" s="1486"/>
      <c r="M30" s="1510"/>
      <c r="N30" s="1520"/>
    </row>
    <row r="31" spans="1:16" ht="31.5" customHeight="1" x14ac:dyDescent="0.2">
      <c r="B31" s="1505" t="s">
        <v>875</v>
      </c>
      <c r="C31" s="285" t="s">
        <v>518</v>
      </c>
      <c r="D31" s="1513">
        <v>9.8000000000000007</v>
      </c>
      <c r="E31" s="1503"/>
      <c r="F31" s="1481"/>
      <c r="G31" s="1481"/>
      <c r="H31" s="1481"/>
      <c r="I31" s="1481"/>
      <c r="J31" s="1481"/>
      <c r="K31" s="1481"/>
      <c r="L31" s="1485"/>
      <c r="M31" s="1509">
        <f>E31+G31+I31+K31</f>
        <v>0</v>
      </c>
      <c r="N31" s="1519">
        <f>M31*D31</f>
        <v>0</v>
      </c>
    </row>
    <row r="32" spans="1:16" ht="20.25" customHeight="1" x14ac:dyDescent="0.2">
      <c r="B32" s="1508"/>
      <c r="C32" s="284" t="s">
        <v>519</v>
      </c>
      <c r="D32" s="1528"/>
      <c r="E32" s="1504"/>
      <c r="F32" s="1482"/>
      <c r="G32" s="1482"/>
      <c r="H32" s="1482"/>
      <c r="I32" s="1482"/>
      <c r="J32" s="1482"/>
      <c r="K32" s="1482"/>
      <c r="L32" s="1486"/>
      <c r="M32" s="1510"/>
      <c r="N32" s="1520"/>
    </row>
    <row r="33" spans="1:16" ht="19.5" customHeight="1" x14ac:dyDescent="0.2">
      <c r="B33" s="1505" t="s">
        <v>876</v>
      </c>
      <c r="C33" s="287" t="s">
        <v>435</v>
      </c>
      <c r="D33" s="1513">
        <v>4.25</v>
      </c>
      <c r="E33" s="1503"/>
      <c r="F33" s="1481"/>
      <c r="G33" s="1481"/>
      <c r="H33" s="1481"/>
      <c r="I33" s="1481"/>
      <c r="J33" s="1481"/>
      <c r="K33" s="1481"/>
      <c r="L33" s="1485"/>
      <c r="M33" s="1509">
        <f>E33+G33+I33+K33</f>
        <v>0</v>
      </c>
      <c r="N33" s="1519">
        <f>M33*D33</f>
        <v>0</v>
      </c>
    </row>
    <row r="34" spans="1:16" ht="19.5" customHeight="1" x14ac:dyDescent="0.2">
      <c r="B34" s="1508"/>
      <c r="C34" s="286" t="s">
        <v>434</v>
      </c>
      <c r="D34" s="1514"/>
      <c r="E34" s="1504"/>
      <c r="F34" s="1482"/>
      <c r="G34" s="1482"/>
      <c r="H34" s="1482"/>
      <c r="I34" s="1482"/>
      <c r="J34" s="1482"/>
      <c r="K34" s="1482"/>
      <c r="L34" s="1486"/>
      <c r="M34" s="1510"/>
      <c r="N34" s="1520"/>
    </row>
    <row r="35" spans="1:16" ht="19.5" customHeight="1" x14ac:dyDescent="0.2">
      <c r="B35" s="1505" t="s">
        <v>877</v>
      </c>
      <c r="C35" s="287" t="s">
        <v>520</v>
      </c>
      <c r="D35" s="1513">
        <v>5</v>
      </c>
      <c r="E35" s="1503"/>
      <c r="F35" s="1481"/>
      <c r="G35" s="1481"/>
      <c r="H35" s="1481"/>
      <c r="I35" s="1481"/>
      <c r="J35" s="1481"/>
      <c r="K35" s="1481"/>
      <c r="L35" s="1485"/>
      <c r="M35" s="1509">
        <f>E35+G35+I35+K35</f>
        <v>0</v>
      </c>
      <c r="N35" s="1519">
        <f>M35*D35</f>
        <v>0</v>
      </c>
    </row>
    <row r="36" spans="1:16" ht="19.5" customHeight="1" x14ac:dyDescent="0.2">
      <c r="B36" s="1508"/>
      <c r="C36" s="286" t="s">
        <v>521</v>
      </c>
      <c r="D36" s="1514"/>
      <c r="E36" s="1504"/>
      <c r="F36" s="1482"/>
      <c r="G36" s="1482"/>
      <c r="H36" s="1482"/>
      <c r="I36" s="1482"/>
      <c r="J36" s="1482"/>
      <c r="K36" s="1482"/>
      <c r="L36" s="1486"/>
      <c r="M36" s="1510"/>
      <c r="N36" s="1521"/>
    </row>
    <row r="37" spans="1:16" ht="19.5" customHeight="1" x14ac:dyDescent="0.2">
      <c r="B37" s="1505" t="s">
        <v>878</v>
      </c>
      <c r="C37" s="287" t="s">
        <v>522</v>
      </c>
      <c r="D37" s="1513">
        <v>6.5</v>
      </c>
      <c r="E37" s="1503"/>
      <c r="F37" s="1481"/>
      <c r="G37" s="1481"/>
      <c r="H37" s="1481"/>
      <c r="I37" s="1481"/>
      <c r="J37" s="1481"/>
      <c r="K37" s="1481"/>
      <c r="L37" s="1485"/>
      <c r="M37" s="1509">
        <f>E37+G37+I37+K37</f>
        <v>0</v>
      </c>
      <c r="N37" s="1518">
        <f>M37*D37</f>
        <v>0</v>
      </c>
    </row>
    <row r="38" spans="1:16" ht="19.5" customHeight="1" x14ac:dyDescent="0.2">
      <c r="B38" s="1506"/>
      <c r="C38" s="286" t="s">
        <v>523</v>
      </c>
      <c r="D38" s="1514"/>
      <c r="E38" s="1504"/>
      <c r="F38" s="1482"/>
      <c r="G38" s="1482"/>
      <c r="H38" s="1482"/>
      <c r="I38" s="1482"/>
      <c r="J38" s="1482"/>
      <c r="K38" s="1482"/>
      <c r="L38" s="1486"/>
      <c r="M38" s="1510"/>
      <c r="N38" s="1518"/>
    </row>
    <row r="39" spans="1:16" ht="107.25" customHeight="1" x14ac:dyDescent="0.2">
      <c r="B39" s="624"/>
      <c r="C39" s="1555" t="s">
        <v>1012</v>
      </c>
      <c r="D39" s="1556"/>
      <c r="E39" s="1556"/>
      <c r="F39" s="1556"/>
      <c r="G39" s="1556"/>
      <c r="H39" s="1556"/>
      <c r="I39" s="1556"/>
      <c r="J39" s="1556"/>
      <c r="K39" s="1556"/>
      <c r="L39" s="1556"/>
      <c r="M39" s="1556"/>
      <c r="N39" s="1557"/>
    </row>
    <row r="40" spans="1:16" ht="19.5" customHeight="1" x14ac:dyDescent="0.2">
      <c r="B40" s="624"/>
      <c r="C40" s="625"/>
      <c r="D40" s="638"/>
      <c r="E40" s="623"/>
      <c r="F40" s="622"/>
      <c r="G40" s="622"/>
      <c r="H40" s="622"/>
      <c r="I40" s="622"/>
      <c r="J40" s="622"/>
      <c r="K40" s="622"/>
      <c r="L40" s="622"/>
      <c r="M40" s="630"/>
      <c r="N40" s="626"/>
      <c r="P40" s="633"/>
    </row>
    <row r="41" spans="1:16" s="300" customFormat="1" ht="22.5" customHeight="1" x14ac:dyDescent="0.2">
      <c r="A41" s="306"/>
      <c r="B41" s="455" t="s">
        <v>663</v>
      </c>
      <c r="C41" s="484"/>
      <c r="D41" s="485"/>
      <c r="E41" s="627"/>
      <c r="F41" s="628"/>
      <c r="G41" s="628"/>
      <c r="H41" s="483"/>
      <c r="I41" s="629"/>
      <c r="J41" s="629"/>
      <c r="K41" s="629"/>
      <c r="L41" s="629"/>
      <c r="M41" s="629"/>
      <c r="N41" s="631"/>
      <c r="O41" s="632"/>
      <c r="P41" s="632"/>
    </row>
    <row r="42" spans="1:16" ht="15" customHeight="1" x14ac:dyDescent="0.2">
      <c r="B42" s="1535" t="s">
        <v>619</v>
      </c>
      <c r="C42" s="1538" t="s">
        <v>992</v>
      </c>
      <c r="D42" s="1501">
        <v>145</v>
      </c>
      <c r="E42" s="1487"/>
      <c r="F42" s="1487"/>
      <c r="G42" s="1487"/>
      <c r="H42" s="1487"/>
      <c r="I42" s="1487"/>
      <c r="J42" s="1487"/>
      <c r="K42" s="1487"/>
      <c r="L42" s="1487"/>
      <c r="M42" s="1529">
        <f>E42</f>
        <v>0</v>
      </c>
      <c r="N42" s="1531">
        <f>+D42*M42</f>
        <v>0</v>
      </c>
    </row>
    <row r="43" spans="1:16" ht="12.75" customHeight="1" x14ac:dyDescent="0.2">
      <c r="B43" s="1536"/>
      <c r="C43" s="1538"/>
      <c r="D43" s="1501"/>
      <c r="E43" s="1487"/>
      <c r="F43" s="1487"/>
      <c r="G43" s="1487"/>
      <c r="H43" s="1487"/>
      <c r="I43" s="1487"/>
      <c r="J43" s="1487"/>
      <c r="K43" s="1487"/>
      <c r="L43" s="1487"/>
      <c r="M43" s="1530"/>
      <c r="N43" s="1532"/>
    </row>
    <row r="44" spans="1:16" ht="15" customHeight="1" x14ac:dyDescent="0.2">
      <c r="B44" s="1536"/>
      <c r="C44" s="1538"/>
      <c r="D44" s="1501"/>
      <c r="E44" s="1487"/>
      <c r="F44" s="1487"/>
      <c r="G44" s="1487"/>
      <c r="H44" s="1487"/>
      <c r="I44" s="1487"/>
      <c r="J44" s="1487"/>
      <c r="K44" s="1487"/>
      <c r="L44" s="1487"/>
      <c r="M44" s="1530"/>
      <c r="N44" s="1532"/>
    </row>
    <row r="45" spans="1:16" ht="15.75" customHeight="1" x14ac:dyDescent="0.2">
      <c r="B45" s="1536"/>
      <c r="C45" s="1538"/>
      <c r="D45" s="1501"/>
      <c r="E45" s="1487"/>
      <c r="F45" s="1487"/>
      <c r="G45" s="1487"/>
      <c r="H45" s="1487"/>
      <c r="I45" s="1487"/>
      <c r="J45" s="1487"/>
      <c r="K45" s="1487"/>
      <c r="L45" s="1487"/>
      <c r="M45" s="1530"/>
      <c r="N45" s="1532"/>
    </row>
    <row r="46" spans="1:16" ht="15.75" customHeight="1" x14ac:dyDescent="0.2">
      <c r="B46" s="1536"/>
      <c r="C46" s="1538"/>
      <c r="D46" s="1501"/>
      <c r="E46" s="1487"/>
      <c r="F46" s="1487"/>
      <c r="G46" s="1487"/>
      <c r="H46" s="1487"/>
      <c r="I46" s="1487"/>
      <c r="J46" s="1487"/>
      <c r="K46" s="1487"/>
      <c r="L46" s="1487"/>
      <c r="M46" s="1530"/>
      <c r="N46" s="1532"/>
    </row>
    <row r="47" spans="1:16" ht="51" customHeight="1" x14ac:dyDescent="0.2">
      <c r="B47" s="1537"/>
      <c r="C47" s="1539"/>
      <c r="D47" s="1502"/>
      <c r="E47" s="1487"/>
      <c r="F47" s="1487"/>
      <c r="G47" s="1487"/>
      <c r="H47" s="1487"/>
      <c r="I47" s="1487"/>
      <c r="J47" s="1487"/>
      <c r="K47" s="1487"/>
      <c r="L47" s="1487"/>
      <c r="M47" s="1530"/>
      <c r="N47" s="1533"/>
    </row>
    <row r="48" spans="1:16" ht="100.5" customHeight="1" x14ac:dyDescent="0.2">
      <c r="B48" s="777" t="s">
        <v>620</v>
      </c>
      <c r="C48" s="778" t="s">
        <v>993</v>
      </c>
      <c r="D48" s="779">
        <v>95</v>
      </c>
      <c r="E48" s="491"/>
      <c r="F48" s="492"/>
      <c r="G48" s="492"/>
      <c r="H48" s="492"/>
      <c r="I48" s="492"/>
      <c r="J48" s="492"/>
      <c r="K48" s="492"/>
      <c r="L48" s="634"/>
      <c r="M48" s="636">
        <f>SUM(E48+G48+I48+K48)</f>
        <v>0</v>
      </c>
      <c r="N48" s="635">
        <f>+D48*M48</f>
        <v>0</v>
      </c>
    </row>
    <row r="49" spans="2:14" ht="20.100000000000001" customHeight="1" x14ac:dyDescent="0.2">
      <c r="B49" s="1542" t="s">
        <v>618</v>
      </c>
      <c r="C49" s="780" t="s">
        <v>988</v>
      </c>
      <c r="D49" s="1558">
        <v>5.55</v>
      </c>
      <c r="E49" s="1515"/>
      <c r="F49" s="1483"/>
      <c r="G49" s="1483"/>
      <c r="H49" s="1483"/>
      <c r="I49" s="1483"/>
      <c r="J49" s="1483"/>
      <c r="K49" s="1483"/>
      <c r="L49" s="1560"/>
      <c r="M49" s="1529">
        <f>E49+G49+I49+K49</f>
        <v>0</v>
      </c>
      <c r="N49" s="1540">
        <f>D49*M49</f>
        <v>0</v>
      </c>
    </row>
    <row r="50" spans="2:14" ht="20.100000000000001" customHeight="1" x14ac:dyDescent="0.2">
      <c r="B50" s="1543"/>
      <c r="C50" s="781" t="s">
        <v>989</v>
      </c>
      <c r="D50" s="1559"/>
      <c r="E50" s="1516"/>
      <c r="F50" s="1484"/>
      <c r="G50" s="1484"/>
      <c r="H50" s="1484"/>
      <c r="I50" s="1484"/>
      <c r="J50" s="1484"/>
      <c r="K50" s="1484"/>
      <c r="L50" s="1561"/>
      <c r="M50" s="1562"/>
      <c r="N50" s="1541"/>
    </row>
    <row r="51" spans="2:14" ht="20.100000000000001" customHeight="1" x14ac:dyDescent="0.2">
      <c r="B51" s="1499" t="s">
        <v>621</v>
      </c>
      <c r="C51" s="780" t="s">
        <v>524</v>
      </c>
      <c r="D51" s="1534">
        <v>6.8</v>
      </c>
      <c r="E51" s="1515"/>
      <c r="F51" s="1483"/>
      <c r="G51" s="1483"/>
      <c r="H51" s="1483"/>
      <c r="I51" s="1483"/>
      <c r="J51" s="1483"/>
      <c r="K51" s="1483"/>
      <c r="L51" s="1483"/>
      <c r="M51" s="1529">
        <f>E51+G51+I51+K51</f>
        <v>0</v>
      </c>
      <c r="N51" s="1540">
        <f>D51*M51</f>
        <v>0</v>
      </c>
    </row>
    <row r="52" spans="2:14" ht="20.100000000000001" customHeight="1" x14ac:dyDescent="0.2">
      <c r="B52" s="1500"/>
      <c r="C52" s="781" t="s">
        <v>525</v>
      </c>
      <c r="D52" s="1501"/>
      <c r="E52" s="1516"/>
      <c r="F52" s="1484"/>
      <c r="G52" s="1484"/>
      <c r="H52" s="1484"/>
      <c r="I52" s="1484"/>
      <c r="J52" s="1484"/>
      <c r="K52" s="1484"/>
      <c r="L52" s="1484"/>
      <c r="M52" s="1530"/>
      <c r="N52" s="1541"/>
    </row>
    <row r="53" spans="2:14" ht="20.100000000000001" customHeight="1" x14ac:dyDescent="0.2">
      <c r="B53" s="1499" t="s">
        <v>622</v>
      </c>
      <c r="C53" s="782" t="s">
        <v>197</v>
      </c>
      <c r="D53" s="1513">
        <v>6.5</v>
      </c>
      <c r="E53" s="1515"/>
      <c r="F53" s="1483"/>
      <c r="G53" s="1483"/>
      <c r="H53" s="1483"/>
      <c r="I53" s="1483"/>
      <c r="J53" s="1483"/>
      <c r="K53" s="1483"/>
      <c r="L53" s="1483"/>
      <c r="M53" s="1529">
        <f>E53+G53+I53+K53</f>
        <v>0</v>
      </c>
      <c r="N53" s="1544">
        <f>M53*D53</f>
        <v>0</v>
      </c>
    </row>
    <row r="54" spans="2:14" ht="20.100000000000001" customHeight="1" x14ac:dyDescent="0.2">
      <c r="B54" s="1500"/>
      <c r="C54" s="783" t="s">
        <v>196</v>
      </c>
      <c r="D54" s="1514"/>
      <c r="E54" s="1516"/>
      <c r="F54" s="1484"/>
      <c r="G54" s="1484"/>
      <c r="H54" s="1484"/>
      <c r="I54" s="1484"/>
      <c r="J54" s="1484"/>
      <c r="K54" s="1484"/>
      <c r="L54" s="1484"/>
      <c r="M54" s="1530"/>
      <c r="N54" s="1545"/>
    </row>
    <row r="55" spans="2:14" ht="20.100000000000001" customHeight="1" x14ac:dyDescent="0.2">
      <c r="B55" s="1499" t="s">
        <v>623</v>
      </c>
      <c r="C55" s="782" t="s">
        <v>990</v>
      </c>
      <c r="D55" s="1501">
        <v>2.5</v>
      </c>
      <c r="E55" s="1515"/>
      <c r="F55" s="1483"/>
      <c r="G55" s="1483"/>
      <c r="H55" s="1483"/>
      <c r="I55" s="1483"/>
      <c r="J55" s="1483"/>
      <c r="K55" s="1483"/>
      <c r="L55" s="1483"/>
      <c r="M55" s="1529">
        <f>E55+G55+I55+K55</f>
        <v>0</v>
      </c>
      <c r="N55" s="1544">
        <f>D55*M55</f>
        <v>0</v>
      </c>
    </row>
    <row r="56" spans="2:14" ht="20.100000000000001" customHeight="1" x14ac:dyDescent="0.2">
      <c r="B56" s="1500"/>
      <c r="C56" s="783" t="s">
        <v>991</v>
      </c>
      <c r="D56" s="1502"/>
      <c r="E56" s="1516"/>
      <c r="F56" s="1484"/>
      <c r="G56" s="1484"/>
      <c r="H56" s="1484"/>
      <c r="I56" s="1484"/>
      <c r="J56" s="1484"/>
      <c r="K56" s="1484"/>
      <c r="L56" s="1484"/>
      <c r="M56" s="1530"/>
      <c r="N56" s="1546"/>
    </row>
    <row r="57" spans="2:14" ht="20.100000000000001" customHeight="1" x14ac:dyDescent="0.2">
      <c r="B57" s="1499" t="s">
        <v>624</v>
      </c>
      <c r="C57" s="782" t="s">
        <v>526</v>
      </c>
      <c r="D57" s="1534">
        <v>18.399999999999999</v>
      </c>
      <c r="E57" s="1515"/>
      <c r="F57" s="1483"/>
      <c r="G57" s="1483"/>
      <c r="H57" s="1483"/>
      <c r="I57" s="1483"/>
      <c r="J57" s="1483"/>
      <c r="K57" s="1483"/>
      <c r="L57" s="1483"/>
      <c r="M57" s="1529">
        <f>E57+G57+I57+K57</f>
        <v>0</v>
      </c>
      <c r="N57" s="1544">
        <f>M57*D57</f>
        <v>0</v>
      </c>
    </row>
    <row r="58" spans="2:14" ht="20.100000000000001" customHeight="1" x14ac:dyDescent="0.2">
      <c r="B58" s="1500"/>
      <c r="C58" s="783" t="s">
        <v>527</v>
      </c>
      <c r="D58" s="1501"/>
      <c r="E58" s="1516"/>
      <c r="F58" s="1484"/>
      <c r="G58" s="1484"/>
      <c r="H58" s="1484"/>
      <c r="I58" s="1484"/>
      <c r="J58" s="1484"/>
      <c r="K58" s="1484"/>
      <c r="L58" s="1484"/>
      <c r="M58" s="1530"/>
      <c r="N58" s="1545"/>
    </row>
    <row r="59" spans="2:14" ht="20.100000000000001" customHeight="1" x14ac:dyDescent="0.2">
      <c r="B59" s="1499" t="s">
        <v>625</v>
      </c>
      <c r="C59" s="784" t="s">
        <v>528</v>
      </c>
      <c r="D59" s="1547">
        <v>19.5</v>
      </c>
      <c r="E59" s="1515"/>
      <c r="F59" s="1483"/>
      <c r="G59" s="1483"/>
      <c r="H59" s="1483"/>
      <c r="I59" s="1483"/>
      <c r="J59" s="1483"/>
      <c r="K59" s="1483"/>
      <c r="L59" s="1548"/>
      <c r="M59" s="620">
        <f>E59+G59+I59+K59</f>
        <v>0</v>
      </c>
      <c r="N59" s="1544">
        <f>D59*M59</f>
        <v>0</v>
      </c>
    </row>
    <row r="60" spans="2:14" ht="20.100000000000001" customHeight="1" x14ac:dyDescent="0.2">
      <c r="B60" s="1500"/>
      <c r="C60" s="785" t="s">
        <v>529</v>
      </c>
      <c r="D60" s="1547"/>
      <c r="E60" s="1516"/>
      <c r="F60" s="1484"/>
      <c r="G60" s="1484"/>
      <c r="H60" s="1484"/>
      <c r="I60" s="1484"/>
      <c r="J60" s="1484"/>
      <c r="K60" s="1484"/>
      <c r="L60" s="1549"/>
      <c r="M60" s="621"/>
      <c r="N60" s="1545"/>
    </row>
    <row r="61" spans="2:14" ht="33" customHeight="1" x14ac:dyDescent="0.2">
      <c r="B61" s="1499" t="s">
        <v>626</v>
      </c>
      <c r="C61" s="784" t="s">
        <v>530</v>
      </c>
      <c r="D61" s="1547">
        <v>15</v>
      </c>
      <c r="E61" s="1515"/>
      <c r="F61" s="1483"/>
      <c r="G61" s="1483"/>
      <c r="H61" s="1483"/>
      <c r="I61" s="1483"/>
      <c r="J61" s="1483"/>
      <c r="K61" s="1483"/>
      <c r="L61" s="1548"/>
      <c r="M61" s="620">
        <f>E61+G61+I61+K61</f>
        <v>0</v>
      </c>
      <c r="N61" s="1544">
        <f>D61*M61</f>
        <v>0</v>
      </c>
    </row>
    <row r="62" spans="2:14" ht="34.5" customHeight="1" x14ac:dyDescent="0.2">
      <c r="B62" s="1500"/>
      <c r="C62" s="785" t="s">
        <v>531</v>
      </c>
      <c r="D62" s="1547"/>
      <c r="E62" s="1516"/>
      <c r="F62" s="1484"/>
      <c r="G62" s="1484"/>
      <c r="H62" s="1484"/>
      <c r="I62" s="1484"/>
      <c r="J62" s="1484"/>
      <c r="K62" s="1484"/>
      <c r="L62" s="1549"/>
      <c r="M62" s="621"/>
      <c r="N62" s="1545"/>
    </row>
    <row r="63" spans="2:14" ht="22.5" customHeight="1" x14ac:dyDescent="0.2">
      <c r="B63" s="493"/>
      <c r="C63" s="494"/>
      <c r="D63" s="495"/>
      <c r="E63" s="496"/>
      <c r="F63" s="496"/>
      <c r="G63" s="496"/>
      <c r="H63" s="496"/>
      <c r="I63" s="496"/>
      <c r="J63" s="496"/>
      <c r="K63" s="496"/>
      <c r="L63" s="496"/>
      <c r="M63" s="497"/>
      <c r="N63" s="498"/>
    </row>
    <row r="64" spans="2:14" ht="22.5" customHeight="1" x14ac:dyDescent="0.2">
      <c r="B64" s="649" t="s">
        <v>754</v>
      </c>
      <c r="C64" s="1490" t="s">
        <v>994</v>
      </c>
      <c r="D64" s="1491"/>
      <c r="E64" s="1491"/>
      <c r="F64" s="1492"/>
      <c r="G64" s="1496" t="s">
        <v>664</v>
      </c>
      <c r="H64" s="1497"/>
      <c r="I64" s="1497"/>
      <c r="J64" s="1498"/>
      <c r="K64" s="1472">
        <v>150</v>
      </c>
      <c r="L64" s="1473"/>
      <c r="M64" s="636"/>
      <c r="N64" s="499">
        <f>K64*M64</f>
        <v>0</v>
      </c>
    </row>
    <row r="65" spans="2:14" ht="22.5" customHeight="1" x14ac:dyDescent="0.2">
      <c r="B65" s="649" t="s">
        <v>755</v>
      </c>
      <c r="C65" s="1493"/>
      <c r="D65" s="1494"/>
      <c r="E65" s="1494"/>
      <c r="F65" s="1495"/>
      <c r="G65" s="1474" t="s">
        <v>665</v>
      </c>
      <c r="H65" s="1475"/>
      <c r="I65" s="1475"/>
      <c r="J65" s="1476"/>
      <c r="K65" s="1477">
        <v>100</v>
      </c>
      <c r="L65" s="1478"/>
      <c r="M65" s="621"/>
      <c r="N65" s="500">
        <f>K65*M65</f>
        <v>0</v>
      </c>
    </row>
    <row r="66" spans="2:14" ht="22.5" customHeight="1" x14ac:dyDescent="0.2">
      <c r="B66" s="282"/>
      <c r="C66" s="474"/>
      <c r="D66" s="474"/>
      <c r="E66" s="486"/>
      <c r="F66" s="486"/>
      <c r="G66" s="486"/>
      <c r="H66" s="486"/>
      <c r="I66" s="340"/>
      <c r="J66" s="340"/>
      <c r="K66" s="476"/>
      <c r="L66" s="474"/>
      <c r="M66" s="474"/>
      <c r="N66" s="474"/>
    </row>
    <row r="67" spans="2:14" ht="30" customHeight="1" x14ac:dyDescent="0.2">
      <c r="B67" s="474"/>
      <c r="C67" s="474"/>
      <c r="D67" s="474"/>
      <c r="E67" s="487"/>
      <c r="F67" s="488"/>
      <c r="G67" s="488"/>
      <c r="H67" s="488"/>
      <c r="I67" s="488"/>
      <c r="J67" s="1551" t="s">
        <v>532</v>
      </c>
      <c r="K67" s="1552"/>
      <c r="L67" s="1552"/>
      <c r="M67" s="1466">
        <f>SUM(N7:N65)</f>
        <v>0</v>
      </c>
      <c r="N67" s="1467"/>
    </row>
    <row r="68" spans="2:14" ht="30" customHeight="1" x14ac:dyDescent="0.2">
      <c r="B68" s="489"/>
      <c r="C68" s="474"/>
      <c r="D68" s="474"/>
      <c r="E68" s="474"/>
      <c r="F68" s="474"/>
      <c r="G68" s="474"/>
      <c r="H68" s="474"/>
      <c r="I68" s="474"/>
      <c r="J68" s="1551" t="s">
        <v>455</v>
      </c>
      <c r="K68" s="1552"/>
      <c r="L68" s="1552"/>
      <c r="M68" s="1466">
        <f>M67*10%</f>
        <v>0</v>
      </c>
      <c r="N68" s="1467"/>
    </row>
    <row r="69" spans="2:14" ht="30" customHeight="1" x14ac:dyDescent="0.2">
      <c r="B69" s="474"/>
      <c r="C69" s="474"/>
      <c r="D69" s="474"/>
      <c r="E69" s="474"/>
      <c r="F69" s="474"/>
      <c r="G69" s="474"/>
      <c r="H69" s="474"/>
      <c r="I69" s="474"/>
      <c r="J69" s="1551" t="s">
        <v>370</v>
      </c>
      <c r="K69" s="1552"/>
      <c r="L69" s="1552"/>
      <c r="M69" s="1461">
        <f>M67+M68</f>
        <v>0</v>
      </c>
      <c r="N69" s="1462"/>
    </row>
    <row r="70" spans="2:14" x14ac:dyDescent="0.2">
      <c r="B70" s="279"/>
    </row>
    <row r="71" spans="2:14" x14ac:dyDescent="0.2">
      <c r="B71" s="279"/>
    </row>
    <row r="72" spans="2:14" x14ac:dyDescent="0.2">
      <c r="B72" s="278"/>
      <c r="C72" s="1244" t="s">
        <v>288</v>
      </c>
      <c r="D72" s="1244"/>
      <c r="E72" s="1244"/>
      <c r="F72" s="1244"/>
      <c r="G72" s="1244"/>
      <c r="H72" s="1244"/>
      <c r="I72" s="1244"/>
      <c r="J72" s="1244"/>
      <c r="K72" s="1244"/>
      <c r="L72" s="1244"/>
      <c r="M72" s="277"/>
      <c r="N72" s="277"/>
    </row>
    <row r="73" spans="2:14" x14ac:dyDescent="0.2">
      <c r="B73" s="415"/>
      <c r="E73" s="276"/>
      <c r="F73" s="276"/>
      <c r="L73" s="1550"/>
      <c r="M73" s="1550"/>
      <c r="N73" s="1550"/>
    </row>
    <row r="74" spans="2:14" x14ac:dyDescent="0.2">
      <c r="B74" s="351"/>
      <c r="C74" s="276"/>
      <c r="D74" s="276"/>
      <c r="E74" s="276"/>
      <c r="F74" s="276"/>
    </row>
    <row r="75" spans="2:14" x14ac:dyDescent="0.2">
      <c r="B75" s="416"/>
      <c r="C75" s="276"/>
      <c r="D75" s="276"/>
    </row>
    <row r="76" spans="2:14" x14ac:dyDescent="0.2">
      <c r="B76" s="417"/>
      <c r="C76" s="276"/>
      <c r="D76" s="276"/>
    </row>
    <row r="77" spans="2:14" x14ac:dyDescent="0.2">
      <c r="B77" s="417"/>
    </row>
    <row r="78" spans="2:14" x14ac:dyDescent="0.2">
      <c r="B78" s="1418"/>
      <c r="C78" s="1418"/>
      <c r="D78" s="1418"/>
      <c r="E78" s="1418"/>
      <c r="F78" s="1418"/>
      <c r="G78" s="1418"/>
      <c r="H78" s="1418"/>
      <c r="I78" s="1418"/>
      <c r="J78" s="1418"/>
      <c r="K78" s="1418"/>
      <c r="L78" s="1418"/>
      <c r="M78" s="1418"/>
      <c r="N78" s="1418"/>
    </row>
    <row r="80" spans="2:14" x14ac:dyDescent="0.2">
      <c r="B80" s="420"/>
    </row>
  </sheetData>
  <sheetProtection algorithmName="SHA-512" hashValue="0nG7kUQqJFjAcgDwkTWcweGAgF8R7MRIq073V+4A45ijux1+brdWAzN6bF+HXHL2BdVcpp7KETcT85Xj47vfWA==" saltValue="UhqgfpUZkPtiqv7mjiwrOg==" spinCount="100000" sheet="1" objects="1" scenarios="1" formatCells="0" formatColumns="0" formatRows="0" insertColumns="0" insertRows="0" insertHyperlinks="0" deleteColumns="0" deleteRows="0" sort="0" autoFilter="0" pivotTables="0"/>
  <protectedRanges>
    <protectedRange sqref="E29:L38" name="Rango1_2"/>
    <protectedRange sqref="E42:L48 E49:K62 L49:L58" name="Rango1_2_1"/>
    <protectedRange sqref="G7:G28" name="Rango1_1_2"/>
    <protectedRange sqref="E63:L63" name="Rango1_2_2"/>
  </protectedRanges>
  <mergeCells count="301">
    <mergeCell ref="M53:M54"/>
    <mergeCell ref="N53:N54"/>
    <mergeCell ref="I57:I58"/>
    <mergeCell ref="N23:N24"/>
    <mergeCell ref="N25:N26"/>
    <mergeCell ref="N27:N28"/>
    <mergeCell ref="C39:N39"/>
    <mergeCell ref="D49:D50"/>
    <mergeCell ref="E49:E50"/>
    <mergeCell ref="F49:F50"/>
    <mergeCell ref="G49:G50"/>
    <mergeCell ref="H49:H50"/>
    <mergeCell ref="I49:I50"/>
    <mergeCell ref="J49:J50"/>
    <mergeCell ref="K49:K50"/>
    <mergeCell ref="L49:L50"/>
    <mergeCell ref="M49:M50"/>
    <mergeCell ref="N49:N50"/>
    <mergeCell ref="M25:M26"/>
    <mergeCell ref="J25:J26"/>
    <mergeCell ref="K25:K26"/>
    <mergeCell ref="L25:L26"/>
    <mergeCell ref="M23:M24"/>
    <mergeCell ref="L27:L28"/>
    <mergeCell ref="B27:B28"/>
    <mergeCell ref="D27:D28"/>
    <mergeCell ref="E27:E28"/>
    <mergeCell ref="F27:F28"/>
    <mergeCell ref="G27:G28"/>
    <mergeCell ref="H27:H28"/>
    <mergeCell ref="I27:I28"/>
    <mergeCell ref="J27:J28"/>
    <mergeCell ref="K27:K28"/>
    <mergeCell ref="M27:M28"/>
    <mergeCell ref="I23:I24"/>
    <mergeCell ref="J23:J24"/>
    <mergeCell ref="K23:K24"/>
    <mergeCell ref="L23:L24"/>
    <mergeCell ref="D23:D24"/>
    <mergeCell ref="D25:D26"/>
    <mergeCell ref="E25:E26"/>
    <mergeCell ref="F25:F26"/>
    <mergeCell ref="G25:G26"/>
    <mergeCell ref="H25:H26"/>
    <mergeCell ref="I25:I26"/>
    <mergeCell ref="L73:N73"/>
    <mergeCell ref="B78:N78"/>
    <mergeCell ref="J67:L67"/>
    <mergeCell ref="M67:N67"/>
    <mergeCell ref="J68:L68"/>
    <mergeCell ref="M68:N68"/>
    <mergeCell ref="J69:L69"/>
    <mergeCell ref="M69:N69"/>
    <mergeCell ref="C72:L72"/>
    <mergeCell ref="N61:N62"/>
    <mergeCell ref="B61:B62"/>
    <mergeCell ref="D61:D62"/>
    <mergeCell ref="E61:E62"/>
    <mergeCell ref="F61:F62"/>
    <mergeCell ref="G61:G62"/>
    <mergeCell ref="H61:H62"/>
    <mergeCell ref="I61:I62"/>
    <mergeCell ref="L59:L60"/>
    <mergeCell ref="J61:J62"/>
    <mergeCell ref="K61:K62"/>
    <mergeCell ref="L61:L62"/>
    <mergeCell ref="N59:N60"/>
    <mergeCell ref="B59:B60"/>
    <mergeCell ref="D59:D60"/>
    <mergeCell ref="E59:E60"/>
    <mergeCell ref="F59:F60"/>
    <mergeCell ref="G59:G60"/>
    <mergeCell ref="H59:H60"/>
    <mergeCell ref="I59:I60"/>
    <mergeCell ref="J59:J60"/>
    <mergeCell ref="K59:K60"/>
    <mergeCell ref="N57:N58"/>
    <mergeCell ref="K55:K56"/>
    <mergeCell ref="L55:L56"/>
    <mergeCell ref="N55:N56"/>
    <mergeCell ref="I55:I56"/>
    <mergeCell ref="J55:J56"/>
    <mergeCell ref="B57:B58"/>
    <mergeCell ref="D57:D58"/>
    <mergeCell ref="E57:E58"/>
    <mergeCell ref="F57:F58"/>
    <mergeCell ref="G57:G58"/>
    <mergeCell ref="H57:H58"/>
    <mergeCell ref="E55:E56"/>
    <mergeCell ref="F55:F56"/>
    <mergeCell ref="G55:G56"/>
    <mergeCell ref="H55:H56"/>
    <mergeCell ref="M55:M56"/>
    <mergeCell ref="M57:M58"/>
    <mergeCell ref="M42:M47"/>
    <mergeCell ref="N42:N47"/>
    <mergeCell ref="B51:B52"/>
    <mergeCell ref="D51:D52"/>
    <mergeCell ref="E51:E52"/>
    <mergeCell ref="F51:F52"/>
    <mergeCell ref="G51:G52"/>
    <mergeCell ref="H51:H52"/>
    <mergeCell ref="I51:I52"/>
    <mergeCell ref="B42:B47"/>
    <mergeCell ref="C42:C47"/>
    <mergeCell ref="D42:D47"/>
    <mergeCell ref="E42:H47"/>
    <mergeCell ref="J51:J52"/>
    <mergeCell ref="K51:K52"/>
    <mergeCell ref="M51:M52"/>
    <mergeCell ref="N51:N52"/>
    <mergeCell ref="B49:B50"/>
    <mergeCell ref="B7:B8"/>
    <mergeCell ref="D7:D8"/>
    <mergeCell ref="F7:F8"/>
    <mergeCell ref="G7:G8"/>
    <mergeCell ref="H31:H32"/>
    <mergeCell ref="D37:D38"/>
    <mergeCell ref="I37:I38"/>
    <mergeCell ref="J37:J38"/>
    <mergeCell ref="J35:J36"/>
    <mergeCell ref="D35:D36"/>
    <mergeCell ref="H29:H30"/>
    <mergeCell ref="I35:I36"/>
    <mergeCell ref="F31:F32"/>
    <mergeCell ref="E35:E36"/>
    <mergeCell ref="B35:B36"/>
    <mergeCell ref="B31:B32"/>
    <mergeCell ref="B15:B16"/>
    <mergeCell ref="B17:B18"/>
    <mergeCell ref="B33:B34"/>
    <mergeCell ref="E33:E34"/>
    <mergeCell ref="B19:B20"/>
    <mergeCell ref="B23:B24"/>
    <mergeCell ref="E23:E24"/>
    <mergeCell ref="J13:J14"/>
    <mergeCell ref="G3:L3"/>
    <mergeCell ref="G33:G34"/>
    <mergeCell ref="E31:E32"/>
    <mergeCell ref="F33:F34"/>
    <mergeCell ref="G9:G10"/>
    <mergeCell ref="H9:H10"/>
    <mergeCell ref="E5:L5"/>
    <mergeCell ref="I29:I30"/>
    <mergeCell ref="D9:D10"/>
    <mergeCell ref="F9:F10"/>
    <mergeCell ref="D29:D30"/>
    <mergeCell ref="E29:E30"/>
    <mergeCell ref="D31:D32"/>
    <mergeCell ref="D15:D16"/>
    <mergeCell ref="G31:G32"/>
    <mergeCell ref="J19:J20"/>
    <mergeCell ref="K19:K20"/>
    <mergeCell ref="L19:L20"/>
    <mergeCell ref="D33:D34"/>
    <mergeCell ref="F13:F14"/>
    <mergeCell ref="G13:G14"/>
    <mergeCell ref="H13:H14"/>
    <mergeCell ref="I13:I14"/>
    <mergeCell ref="K13:K14"/>
    <mergeCell ref="B2:N2"/>
    <mergeCell ref="K31:K32"/>
    <mergeCell ref="K29:K30"/>
    <mergeCell ref="M6:N6"/>
    <mergeCell ref="B29:B30"/>
    <mergeCell ref="L31:L32"/>
    <mergeCell ref="L29:L30"/>
    <mergeCell ref="I31:I32"/>
    <mergeCell ref="G29:G30"/>
    <mergeCell ref="I7:I8"/>
    <mergeCell ref="J7:J8"/>
    <mergeCell ref="K7:K8"/>
    <mergeCell ref="I9:I10"/>
    <mergeCell ref="J9:J10"/>
    <mergeCell ref="H7:H8"/>
    <mergeCell ref="N7:N8"/>
    <mergeCell ref="M7:M8"/>
    <mergeCell ref="E7:E8"/>
    <mergeCell ref="K9:K10"/>
    <mergeCell ref="L9:L10"/>
    <mergeCell ref="N9:N10"/>
    <mergeCell ref="L7:L8"/>
    <mergeCell ref="N31:N32"/>
    <mergeCell ref="C3:E3"/>
    <mergeCell ref="N37:N38"/>
    <mergeCell ref="N29:N30"/>
    <mergeCell ref="M33:M34"/>
    <mergeCell ref="N33:N34"/>
    <mergeCell ref="N35:N36"/>
    <mergeCell ref="M35:M36"/>
    <mergeCell ref="M9:M10"/>
    <mergeCell ref="B11:B12"/>
    <mergeCell ref="D11:D12"/>
    <mergeCell ref="F11:F12"/>
    <mergeCell ref="G11:G12"/>
    <mergeCell ref="H11:H12"/>
    <mergeCell ref="I11:I12"/>
    <mergeCell ref="E11:E12"/>
    <mergeCell ref="L11:L12"/>
    <mergeCell ref="M11:M12"/>
    <mergeCell ref="J11:J12"/>
    <mergeCell ref="K11:K12"/>
    <mergeCell ref="E9:E10"/>
    <mergeCell ref="B9:B10"/>
    <mergeCell ref="N11:N12"/>
    <mergeCell ref="B13:B14"/>
    <mergeCell ref="D13:D14"/>
    <mergeCell ref="N21:N22"/>
    <mergeCell ref="L13:L14"/>
    <mergeCell ref="N13:N14"/>
    <mergeCell ref="M13:M14"/>
    <mergeCell ref="N15:N16"/>
    <mergeCell ref="D17:D18"/>
    <mergeCell ref="F17:F18"/>
    <mergeCell ref="G17:G18"/>
    <mergeCell ref="H17:H18"/>
    <mergeCell ref="I17:I18"/>
    <mergeCell ref="J17:J18"/>
    <mergeCell ref="L17:L18"/>
    <mergeCell ref="M17:M18"/>
    <mergeCell ref="N17:N18"/>
    <mergeCell ref="K17:K18"/>
    <mergeCell ref="M15:M16"/>
    <mergeCell ref="F15:F16"/>
    <mergeCell ref="G15:G16"/>
    <mergeCell ref="H15:H16"/>
    <mergeCell ref="I15:I16"/>
    <mergeCell ref="J15:J16"/>
    <mergeCell ref="K15:K16"/>
    <mergeCell ref="L15:L16"/>
    <mergeCell ref="M19:M20"/>
    <mergeCell ref="N19:N20"/>
    <mergeCell ref="J21:J22"/>
    <mergeCell ref="K21:K22"/>
    <mergeCell ref="B53:B54"/>
    <mergeCell ref="D53:D54"/>
    <mergeCell ref="E53:E54"/>
    <mergeCell ref="F53:F54"/>
    <mergeCell ref="G53:G54"/>
    <mergeCell ref="D19:D20"/>
    <mergeCell ref="F19:F20"/>
    <mergeCell ref="G19:G20"/>
    <mergeCell ref="H19:H20"/>
    <mergeCell ref="I19:I20"/>
    <mergeCell ref="B21:B22"/>
    <mergeCell ref="D21:D22"/>
    <mergeCell ref="F21:F22"/>
    <mergeCell ref="G21:G22"/>
    <mergeCell ref="H21:H22"/>
    <mergeCell ref="L37:L38"/>
    <mergeCell ref="M21:M22"/>
    <mergeCell ref="M37:M38"/>
    <mergeCell ref="M29:M30"/>
    <mergeCell ref="M31:M32"/>
    <mergeCell ref="C64:F65"/>
    <mergeCell ref="G64:J64"/>
    <mergeCell ref="B55:B56"/>
    <mergeCell ref="D55:D56"/>
    <mergeCell ref="E13:E14"/>
    <mergeCell ref="E15:E16"/>
    <mergeCell ref="E17:E18"/>
    <mergeCell ref="I21:I22"/>
    <mergeCell ref="E19:E20"/>
    <mergeCell ref="E21:E22"/>
    <mergeCell ref="H53:H54"/>
    <mergeCell ref="F29:F30"/>
    <mergeCell ref="J33:J34"/>
    <mergeCell ref="F37:F38"/>
    <mergeCell ref="J29:J30"/>
    <mergeCell ref="B37:B38"/>
    <mergeCell ref="G37:G38"/>
    <mergeCell ref="H35:H36"/>
    <mergeCell ref="G35:G36"/>
    <mergeCell ref="E37:E38"/>
    <mergeCell ref="F35:F36"/>
    <mergeCell ref="F23:F24"/>
    <mergeCell ref="J57:J58"/>
    <mergeCell ref="B25:B26"/>
    <mergeCell ref="K64:L64"/>
    <mergeCell ref="G65:J65"/>
    <mergeCell ref="K65:L65"/>
    <mergeCell ref="L21:L22"/>
    <mergeCell ref="K35:K36"/>
    <mergeCell ref="K37:K38"/>
    <mergeCell ref="I33:I34"/>
    <mergeCell ref="L51:L52"/>
    <mergeCell ref="L33:L34"/>
    <mergeCell ref="K33:K34"/>
    <mergeCell ref="J31:J32"/>
    <mergeCell ref="H33:H34"/>
    <mergeCell ref="H37:H38"/>
    <mergeCell ref="I53:I54"/>
    <mergeCell ref="J53:J54"/>
    <mergeCell ref="K53:K54"/>
    <mergeCell ref="L53:L54"/>
    <mergeCell ref="I42:L47"/>
    <mergeCell ref="L35:L36"/>
    <mergeCell ref="G23:G24"/>
    <mergeCell ref="H23:H24"/>
    <mergeCell ref="K57:K58"/>
    <mergeCell ref="L57:L58"/>
  </mergeCells>
  <printOptions horizontalCentered="1"/>
  <pageMargins left="3.937007874015748E-2" right="3.937007874015748E-2" top="1.1417322834645669" bottom="0.15748031496062992" header="0.31496062992125984" footer="0.31496062992125984"/>
  <pageSetup paperSize="9" scale="41" orientation="portrait" r:id="rId1"/>
  <headerFooter alignWithMargins="0">
    <oddHeader xml:space="preserve">&amp;R&amp;"Verdana,Negrita"&amp;14&amp;G
&amp;10EXHIBITOR ORDER FORM
&amp;A&amp;"Verdana,Normal"
</oddHeader>
    <oddFooter>&amp;R&amp;"Verdana,Normal"CCIB- &amp;A</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1:W66"/>
  <sheetViews>
    <sheetView showGridLines="0" zoomScaleNormal="100" zoomScaleSheetLayoutView="100" workbookViewId="0">
      <selection activeCell="P32" sqref="P32"/>
    </sheetView>
  </sheetViews>
  <sheetFormatPr baseColWidth="10" defaultRowHeight="10.5" x14ac:dyDescent="0.2"/>
  <cols>
    <col min="1" max="1" width="15.85546875" style="27" customWidth="1"/>
    <col min="2" max="2" width="11.5703125" style="27" customWidth="1"/>
    <col min="3" max="3" width="13.5703125" style="27" customWidth="1"/>
    <col min="4" max="4" width="11.140625" style="27" customWidth="1"/>
    <col min="5" max="5" width="9.42578125" style="27" customWidth="1"/>
    <col min="6" max="6" width="9.85546875" style="27" customWidth="1"/>
    <col min="7" max="7" width="8.42578125" style="27" customWidth="1"/>
    <col min="8" max="8" width="15.85546875" style="27" customWidth="1"/>
    <col min="9" max="9" width="10" style="27" customWidth="1"/>
    <col min="10" max="11" width="8.7109375" style="27" customWidth="1"/>
    <col min="12" max="13" width="11.42578125" style="27"/>
    <col min="14" max="14" width="38.28515625" style="27" customWidth="1"/>
    <col min="15" max="16384" width="11.42578125" style="27"/>
  </cols>
  <sheetData>
    <row r="1" spans="2:13" ht="12.75" customHeight="1" x14ac:dyDescent="0.15">
      <c r="B1" s="819"/>
      <c r="C1" s="819"/>
      <c r="D1" s="819"/>
      <c r="E1" s="819"/>
      <c r="F1" s="819"/>
      <c r="G1" s="819"/>
      <c r="H1" s="819"/>
      <c r="I1" s="819"/>
      <c r="J1" s="819"/>
      <c r="K1" s="819"/>
      <c r="L1" s="819"/>
      <c r="M1" s="189"/>
    </row>
    <row r="2" spans="2:13" ht="24.75" customHeight="1" x14ac:dyDescent="0.2">
      <c r="B2" s="820" t="s">
        <v>296</v>
      </c>
      <c r="C2" s="820"/>
      <c r="D2" s="820"/>
      <c r="E2" s="820"/>
      <c r="F2" s="820"/>
      <c r="G2" s="820"/>
      <c r="H2" s="820"/>
      <c r="I2" s="820"/>
      <c r="J2" s="820"/>
      <c r="K2" s="820"/>
      <c r="L2" s="820"/>
    </row>
    <row r="3" spans="2:13" ht="14.1" customHeight="1" x14ac:dyDescent="0.2">
      <c r="B3" s="821" t="s">
        <v>410</v>
      </c>
      <c r="C3" s="822"/>
      <c r="D3" s="822"/>
      <c r="E3" s="822"/>
      <c r="F3" s="822"/>
      <c r="G3" s="822"/>
      <c r="H3" s="822"/>
      <c r="I3" s="822"/>
      <c r="J3" s="822"/>
      <c r="K3" s="822"/>
      <c r="L3" s="822"/>
      <c r="M3" s="85"/>
    </row>
    <row r="4" spans="2:13" ht="14.1" customHeight="1" x14ac:dyDescent="0.2">
      <c r="B4" s="823"/>
      <c r="C4" s="823"/>
      <c r="D4" s="823"/>
      <c r="E4" s="823"/>
      <c r="F4" s="823"/>
      <c r="G4" s="823"/>
      <c r="H4" s="823"/>
      <c r="I4" s="823"/>
      <c r="J4" s="823"/>
      <c r="K4" s="823"/>
      <c r="L4" s="823"/>
      <c r="M4" s="85"/>
    </row>
    <row r="5" spans="2:13" s="29" customFormat="1" ht="14.1" customHeight="1" x14ac:dyDescent="0.2">
      <c r="B5" s="11" t="s">
        <v>297</v>
      </c>
      <c r="C5" s="11"/>
      <c r="D5" s="11"/>
      <c r="E5" s="11"/>
      <c r="F5" s="11"/>
      <c r="G5" s="11"/>
      <c r="H5" s="11"/>
      <c r="I5" s="11"/>
      <c r="J5" s="11"/>
      <c r="K5" s="11"/>
      <c r="L5" s="11"/>
    </row>
    <row r="6" spans="2:13" s="29" customFormat="1" ht="14.1" customHeight="1" x14ac:dyDescent="0.2">
      <c r="B6" s="11" t="s">
        <v>185</v>
      </c>
      <c r="C6" s="11"/>
      <c r="D6" s="11"/>
      <c r="E6" s="11"/>
      <c r="F6" s="11"/>
      <c r="G6" s="11"/>
      <c r="H6" s="11"/>
      <c r="I6" s="11"/>
      <c r="J6" s="11"/>
      <c r="K6" s="11"/>
      <c r="L6" s="11"/>
    </row>
    <row r="7" spans="2:13" s="17" customFormat="1" ht="14.1" customHeight="1" x14ac:dyDescent="0.2">
      <c r="B7" s="11" t="s">
        <v>186</v>
      </c>
      <c r="C7" s="11"/>
      <c r="D7" s="11"/>
      <c r="E7" s="11"/>
      <c r="F7" s="11"/>
      <c r="G7" s="11"/>
      <c r="H7" s="11"/>
      <c r="I7" s="11"/>
      <c r="J7" s="11"/>
      <c r="K7" s="11"/>
      <c r="L7" s="11"/>
    </row>
    <row r="8" spans="2:13" s="17" customFormat="1" ht="14.1" customHeight="1" x14ac:dyDescent="0.2">
      <c r="B8" s="11" t="s">
        <v>187</v>
      </c>
      <c r="C8" s="11"/>
      <c r="D8" s="11"/>
      <c r="E8" s="11"/>
      <c r="F8" s="11"/>
      <c r="G8" s="11"/>
      <c r="H8" s="11"/>
      <c r="I8" s="11"/>
      <c r="J8" s="11"/>
      <c r="K8" s="11"/>
      <c r="L8" s="11"/>
    </row>
    <row r="9" spans="2:13" s="17" customFormat="1" ht="14.1" customHeight="1" x14ac:dyDescent="0.2">
      <c r="B9" s="11" t="s">
        <v>298</v>
      </c>
      <c r="C9" s="11"/>
      <c r="D9" s="11"/>
      <c r="E9" s="11"/>
      <c r="F9" s="11"/>
      <c r="G9" s="11"/>
      <c r="H9" s="11"/>
      <c r="I9" s="11"/>
      <c r="J9" s="11"/>
      <c r="K9" s="11"/>
      <c r="L9" s="11"/>
    </row>
    <row r="10" spans="2:13" s="17" customFormat="1" ht="14.1" customHeight="1" x14ac:dyDescent="0.2">
      <c r="B10" s="11" t="s">
        <v>96</v>
      </c>
      <c r="C10" s="11"/>
      <c r="D10" s="11"/>
      <c r="E10" s="11"/>
      <c r="F10" s="11"/>
      <c r="G10" s="11"/>
      <c r="H10" s="11"/>
      <c r="I10" s="11"/>
      <c r="J10" s="11"/>
      <c r="K10" s="11"/>
      <c r="L10" s="11"/>
    </row>
    <row r="11" spans="2:13" s="17" customFormat="1" ht="14.1" customHeight="1" x14ac:dyDescent="0.2">
      <c r="B11" s="11" t="s">
        <v>786</v>
      </c>
      <c r="C11" s="11"/>
      <c r="D11" s="11"/>
      <c r="E11" s="11"/>
      <c r="F11" s="11"/>
      <c r="G11" s="11"/>
      <c r="H11" s="11"/>
      <c r="I11" s="11"/>
      <c r="J11" s="11"/>
      <c r="K11" s="11"/>
      <c r="L11" s="11"/>
    </row>
    <row r="12" spans="2:13" s="17" customFormat="1" ht="14.1" customHeight="1" x14ac:dyDescent="0.2">
      <c r="B12" s="21"/>
      <c r="C12" s="21"/>
      <c r="D12" s="21"/>
      <c r="E12" s="21"/>
      <c r="F12" s="21"/>
      <c r="G12" s="21"/>
      <c r="H12" s="21"/>
      <c r="I12" s="21"/>
      <c r="J12" s="21"/>
      <c r="K12" s="21"/>
      <c r="L12" s="21"/>
    </row>
    <row r="13" spans="2:13" s="17" customFormat="1" ht="14.1" customHeight="1" x14ac:dyDescent="0.2">
      <c r="B13" s="24" t="s">
        <v>495</v>
      </c>
      <c r="C13" s="12"/>
      <c r="D13" s="12"/>
      <c r="E13" s="12"/>
      <c r="F13" s="12"/>
      <c r="G13" s="12"/>
      <c r="H13" s="12"/>
      <c r="I13" s="12"/>
      <c r="J13" s="12"/>
      <c r="K13" s="12"/>
      <c r="L13" s="12"/>
    </row>
    <row r="14" spans="2:13" s="17" customFormat="1" ht="14.1" customHeight="1" x14ac:dyDescent="0.2">
      <c r="B14" s="12"/>
      <c r="C14" s="12"/>
      <c r="D14" s="12"/>
      <c r="E14" s="12"/>
      <c r="F14" s="12"/>
      <c r="G14" s="12"/>
      <c r="H14" s="12"/>
      <c r="I14" s="12"/>
      <c r="J14" s="12"/>
      <c r="K14" s="12"/>
      <c r="L14" s="12"/>
    </row>
    <row r="15" spans="2:13" s="29" customFormat="1" ht="14.1" customHeight="1" x14ac:dyDescent="0.2">
      <c r="B15" s="816" t="s">
        <v>299</v>
      </c>
      <c r="C15" s="817"/>
      <c r="D15" s="817"/>
      <c r="E15" s="817"/>
      <c r="F15" s="817"/>
      <c r="G15" s="817"/>
      <c r="H15" s="817"/>
      <c r="I15" s="817"/>
      <c r="J15" s="817"/>
      <c r="K15" s="817"/>
      <c r="L15" s="817"/>
    </row>
    <row r="16" spans="2:13" s="17" customFormat="1" ht="14.1" customHeight="1" x14ac:dyDescent="0.2">
      <c r="B16" s="20" t="s">
        <v>431</v>
      </c>
      <c r="C16" s="20"/>
      <c r="D16" s="20"/>
      <c r="E16" s="20"/>
      <c r="F16" s="20"/>
      <c r="G16" s="20"/>
      <c r="H16" s="20"/>
      <c r="I16" s="20"/>
      <c r="J16" s="20"/>
      <c r="K16" s="20"/>
      <c r="L16" s="20"/>
    </row>
    <row r="17" spans="2:23" s="17" customFormat="1" ht="14.1" customHeight="1" x14ac:dyDescent="0.2">
      <c r="B17" s="20" t="s">
        <v>300</v>
      </c>
      <c r="C17" s="11"/>
      <c r="D17" s="11"/>
      <c r="E17" s="11"/>
      <c r="F17" s="11"/>
      <c r="G17" s="11"/>
      <c r="H17" s="11"/>
      <c r="I17" s="11"/>
      <c r="J17" s="11"/>
      <c r="K17" s="11"/>
      <c r="L17" s="11"/>
    </row>
    <row r="18" spans="2:23" s="17" customFormat="1" ht="14.1" customHeight="1" x14ac:dyDescent="0.2">
      <c r="B18" s="20" t="s">
        <v>301</v>
      </c>
      <c r="C18" s="20"/>
      <c r="D18" s="20"/>
      <c r="E18" s="20"/>
      <c r="F18" s="20"/>
      <c r="G18" s="20"/>
      <c r="H18" s="20"/>
      <c r="I18" s="20"/>
      <c r="J18" s="20"/>
      <c r="K18" s="20"/>
      <c r="L18" s="20"/>
    </row>
    <row r="19" spans="2:23" s="17" customFormat="1" ht="14.1" customHeight="1" x14ac:dyDescent="0.2">
      <c r="B19" s="20" t="s">
        <v>202</v>
      </c>
      <c r="C19" s="20"/>
      <c r="D19" s="20"/>
      <c r="E19" s="20"/>
      <c r="F19" s="20"/>
      <c r="G19" s="20"/>
      <c r="H19" s="20"/>
      <c r="I19" s="20"/>
      <c r="J19" s="20"/>
      <c r="K19" s="20"/>
      <c r="L19" s="20"/>
    </row>
    <row r="20" spans="2:23" s="17" customFormat="1" ht="14.1" customHeight="1" x14ac:dyDescent="0.2">
      <c r="B20" s="11" t="s">
        <v>203</v>
      </c>
      <c r="C20" s="20"/>
      <c r="D20" s="20"/>
      <c r="E20" s="20"/>
      <c r="F20" s="20"/>
      <c r="G20" s="20"/>
      <c r="H20" s="20"/>
      <c r="I20" s="20"/>
      <c r="J20" s="20"/>
      <c r="K20" s="20"/>
      <c r="L20" s="20"/>
    </row>
    <row r="21" spans="2:23" s="17" customFormat="1" ht="14.1" customHeight="1" x14ac:dyDescent="0.2">
      <c r="B21" s="20" t="s">
        <v>205</v>
      </c>
      <c r="C21" s="20"/>
      <c r="D21" s="20"/>
      <c r="E21" s="20"/>
      <c r="F21" s="20"/>
      <c r="G21" s="20"/>
      <c r="H21" s="20"/>
      <c r="I21" s="20"/>
      <c r="J21" s="20"/>
      <c r="K21" s="20"/>
      <c r="L21" s="20"/>
    </row>
    <row r="22" spans="2:23" s="17" customFormat="1" ht="14.1" customHeight="1" x14ac:dyDescent="0.2">
      <c r="B22" s="11" t="s">
        <v>206</v>
      </c>
      <c r="C22" s="20"/>
      <c r="D22" s="20"/>
      <c r="E22" s="20"/>
      <c r="F22" s="20"/>
      <c r="G22" s="20"/>
      <c r="H22" s="20"/>
      <c r="I22" s="20"/>
      <c r="J22" s="20"/>
      <c r="K22" s="20"/>
      <c r="L22" s="20"/>
    </row>
    <row r="23" spans="2:23" s="17" customFormat="1" ht="14.1" customHeight="1" x14ac:dyDescent="0.2">
      <c r="B23" s="20" t="s">
        <v>207</v>
      </c>
      <c r="C23" s="20"/>
      <c r="D23" s="20"/>
      <c r="E23" s="20"/>
      <c r="F23" s="20"/>
      <c r="G23" s="20"/>
      <c r="H23" s="20"/>
      <c r="I23" s="20"/>
      <c r="J23" s="20"/>
      <c r="K23" s="20"/>
      <c r="L23" s="20"/>
    </row>
    <row r="24" spans="2:23" s="17" customFormat="1" ht="14.1" customHeight="1" x14ac:dyDescent="0.2">
      <c r="B24" s="11" t="s">
        <v>212</v>
      </c>
      <c r="C24" s="20"/>
      <c r="D24" s="20"/>
      <c r="E24" s="20"/>
      <c r="F24" s="20"/>
      <c r="G24" s="20"/>
      <c r="H24" s="20"/>
      <c r="I24" s="20"/>
      <c r="J24" s="20"/>
      <c r="K24" s="20"/>
      <c r="L24" s="20"/>
    </row>
    <row r="25" spans="2:23" s="17" customFormat="1" ht="14.1" customHeight="1" x14ac:dyDescent="0.2">
      <c r="B25" s="202"/>
      <c r="C25" s="202"/>
      <c r="D25" s="202"/>
      <c r="E25" s="202"/>
      <c r="F25" s="202"/>
      <c r="G25" s="202"/>
      <c r="H25" s="202"/>
      <c r="I25" s="202"/>
      <c r="J25" s="202"/>
      <c r="K25" s="202"/>
      <c r="L25" s="202"/>
    </row>
    <row r="26" spans="2:23" s="17" customFormat="1" ht="14.1" customHeight="1" x14ac:dyDescent="0.2">
      <c r="B26" s="816" t="s">
        <v>302</v>
      </c>
      <c r="C26" s="816"/>
      <c r="D26" s="816"/>
      <c r="E26" s="816"/>
      <c r="F26" s="816"/>
      <c r="G26" s="816"/>
      <c r="H26" s="816"/>
      <c r="I26" s="816"/>
      <c r="J26" s="816"/>
      <c r="K26" s="816"/>
      <c r="L26" s="816"/>
    </row>
    <row r="27" spans="2:23" s="17" customFormat="1" ht="14.1" customHeight="1" x14ac:dyDescent="0.2">
      <c r="B27" s="11" t="s">
        <v>303</v>
      </c>
      <c r="C27" s="11"/>
      <c r="D27" s="11"/>
      <c r="E27" s="11"/>
      <c r="F27" s="11"/>
      <c r="G27" s="11"/>
      <c r="H27" s="11"/>
      <c r="I27" s="11"/>
      <c r="J27" s="11"/>
      <c r="K27" s="11"/>
      <c r="L27" s="11"/>
    </row>
    <row r="28" spans="2:23" s="17" customFormat="1" ht="15" customHeight="1" x14ac:dyDescent="0.2">
      <c r="B28" s="829" t="s">
        <v>1032</v>
      </c>
      <c r="C28" s="830"/>
      <c r="D28" s="830"/>
      <c r="E28" s="830"/>
      <c r="F28" s="830"/>
      <c r="G28" s="830"/>
      <c r="H28" s="830"/>
      <c r="I28" s="830"/>
      <c r="J28" s="830"/>
      <c r="K28" s="830"/>
      <c r="L28" s="830"/>
      <c r="M28" s="812"/>
      <c r="N28" s="812"/>
      <c r="O28" s="812"/>
      <c r="P28" s="812"/>
      <c r="Q28" s="812"/>
      <c r="R28" s="812"/>
      <c r="S28" s="812"/>
      <c r="T28" s="812"/>
      <c r="U28" s="812"/>
      <c r="V28" s="812"/>
      <c r="W28" s="812"/>
    </row>
    <row r="29" spans="2:23" s="17" customFormat="1" ht="14.1" customHeight="1" x14ac:dyDescent="0.2">
      <c r="B29" s="11" t="s">
        <v>690</v>
      </c>
      <c r="C29" s="11"/>
      <c r="D29" s="11"/>
      <c r="E29" s="11"/>
      <c r="F29" s="11"/>
      <c r="G29" s="11"/>
      <c r="H29" s="11"/>
      <c r="I29" s="11"/>
      <c r="J29" s="11"/>
      <c r="K29" s="11"/>
      <c r="L29" s="11"/>
      <c r="M29" s="812"/>
      <c r="N29" s="812"/>
      <c r="O29" s="812"/>
      <c r="P29" s="812"/>
      <c r="Q29" s="812"/>
      <c r="R29" s="812"/>
      <c r="S29" s="812"/>
      <c r="T29" s="812"/>
      <c r="U29" s="812"/>
      <c r="V29" s="812"/>
      <c r="W29" s="812"/>
    </row>
    <row r="30" spans="2:23" s="17" customFormat="1" ht="14.1" customHeight="1" x14ac:dyDescent="0.2">
      <c r="B30" s="11" t="s">
        <v>95</v>
      </c>
      <c r="C30" s="11"/>
      <c r="D30" s="11"/>
      <c r="E30" s="11"/>
      <c r="F30" s="11"/>
      <c r="G30" s="11"/>
      <c r="H30" s="11"/>
      <c r="I30" s="11"/>
      <c r="J30" s="11"/>
      <c r="K30" s="11"/>
      <c r="L30" s="11"/>
      <c r="M30" s="812"/>
      <c r="N30" s="812"/>
      <c r="O30" s="812"/>
      <c r="P30" s="812"/>
      <c r="Q30" s="812"/>
      <c r="R30" s="812"/>
      <c r="S30" s="812"/>
      <c r="T30" s="812"/>
      <c r="U30" s="812"/>
      <c r="V30" s="812"/>
      <c r="W30" s="812"/>
    </row>
    <row r="31" spans="2:23" s="17" customFormat="1" ht="14.1" customHeight="1" x14ac:dyDescent="0.2">
      <c r="B31" s="833" t="s">
        <v>1033</v>
      </c>
      <c r="C31" s="833"/>
      <c r="D31" s="833"/>
      <c r="E31" s="833"/>
      <c r="F31" s="833"/>
      <c r="G31" s="833"/>
      <c r="H31" s="833"/>
      <c r="I31" s="833"/>
      <c r="J31" s="833"/>
      <c r="K31" s="833"/>
      <c r="L31" s="833"/>
    </row>
    <row r="32" spans="2:23" s="17" customFormat="1" ht="14.1" customHeight="1" x14ac:dyDescent="0.2">
      <c r="B32" s="826" t="s">
        <v>292</v>
      </c>
      <c r="C32" s="826"/>
      <c r="D32" s="826"/>
      <c r="E32" s="826"/>
      <c r="F32" s="826"/>
      <c r="G32" s="826"/>
      <c r="H32" s="826"/>
      <c r="I32" s="826"/>
      <c r="J32" s="826"/>
      <c r="K32" s="826"/>
      <c r="L32" s="826"/>
    </row>
    <row r="33" spans="2:12" s="17" customFormat="1" ht="14.1" customHeight="1" x14ac:dyDescent="0.2">
      <c r="B33" s="826"/>
      <c r="C33" s="826"/>
      <c r="D33" s="826"/>
      <c r="E33" s="826"/>
      <c r="F33" s="826"/>
      <c r="G33" s="826"/>
      <c r="H33" s="826"/>
      <c r="I33" s="826"/>
      <c r="J33" s="826"/>
      <c r="K33" s="826"/>
      <c r="L33" s="826"/>
    </row>
    <row r="34" spans="2:12" s="17" customFormat="1" ht="14.1" customHeight="1" x14ac:dyDescent="0.2">
      <c r="B34" s="827" t="s">
        <v>293</v>
      </c>
      <c r="C34" s="827"/>
      <c r="D34" s="827"/>
      <c r="E34" s="827"/>
      <c r="F34" s="827"/>
      <c r="G34" s="827"/>
      <c r="H34" s="827"/>
      <c r="I34" s="827"/>
      <c r="J34" s="827"/>
      <c r="K34" s="827"/>
      <c r="L34" s="827"/>
    </row>
    <row r="35" spans="2:12" s="17" customFormat="1" ht="14.1" customHeight="1" x14ac:dyDescent="0.2">
      <c r="B35" s="824" t="s">
        <v>310</v>
      </c>
      <c r="C35" s="825"/>
      <c r="D35" s="825"/>
      <c r="E35" s="825"/>
      <c r="F35" s="825"/>
      <c r="G35" s="825"/>
      <c r="H35" s="825"/>
      <c r="I35" s="825"/>
      <c r="J35" s="825"/>
      <c r="K35" s="825"/>
      <c r="L35" s="825"/>
    </row>
    <row r="36" spans="2:12" s="17" customFormat="1" ht="14.1" customHeight="1" x14ac:dyDescent="0.2">
      <c r="B36" s="825"/>
      <c r="C36" s="825"/>
      <c r="D36" s="825"/>
      <c r="E36" s="825"/>
      <c r="F36" s="825"/>
      <c r="G36" s="825"/>
      <c r="H36" s="825"/>
      <c r="I36" s="825"/>
      <c r="J36" s="825"/>
      <c r="K36" s="825"/>
      <c r="L36" s="825"/>
    </row>
    <row r="37" spans="2:12" s="559" customFormat="1" ht="14.1" customHeight="1" x14ac:dyDescent="0.2">
      <c r="B37" s="831" t="s">
        <v>787</v>
      </c>
      <c r="C37" s="831"/>
      <c r="D37" s="831"/>
      <c r="E37" s="831"/>
      <c r="F37" s="831"/>
      <c r="G37" s="831"/>
      <c r="H37" s="831"/>
      <c r="I37" s="831"/>
      <c r="J37" s="831"/>
      <c r="K37" s="831"/>
      <c r="L37" s="831"/>
    </row>
    <row r="38" spans="2:12" s="559" customFormat="1" ht="14.1" customHeight="1" x14ac:dyDescent="0.2">
      <c r="B38" s="831"/>
      <c r="C38" s="831"/>
      <c r="D38" s="831"/>
      <c r="E38" s="831"/>
      <c r="F38" s="831"/>
      <c r="G38" s="831"/>
      <c r="H38" s="831"/>
      <c r="I38" s="831"/>
      <c r="J38" s="831"/>
      <c r="K38" s="831"/>
      <c r="L38" s="831"/>
    </row>
    <row r="39" spans="2:12" s="190" customFormat="1" ht="14.1" customHeight="1" x14ac:dyDescent="0.2"/>
    <row r="40" spans="2:12" s="17" customFormat="1" ht="14.1" customHeight="1" x14ac:dyDescent="0.2">
      <c r="B40" s="834" t="s">
        <v>311</v>
      </c>
      <c r="C40" s="835"/>
      <c r="D40" s="835"/>
      <c r="E40" s="835"/>
      <c r="F40" s="835"/>
      <c r="G40" s="835"/>
      <c r="H40" s="835"/>
      <c r="I40" s="835"/>
      <c r="J40" s="835"/>
      <c r="K40" s="835"/>
      <c r="L40" s="835"/>
    </row>
    <row r="41" spans="2:12" s="17" customFormat="1" ht="14.1" customHeight="1" x14ac:dyDescent="0.2">
      <c r="B41" s="814" t="s">
        <v>494</v>
      </c>
      <c r="C41" s="815"/>
      <c r="D41" s="815"/>
      <c r="E41" s="815"/>
      <c r="F41" s="815"/>
      <c r="G41" s="815"/>
      <c r="H41" s="815"/>
      <c r="I41" s="815"/>
      <c r="J41" s="815"/>
      <c r="K41" s="815"/>
      <c r="L41" s="815"/>
    </row>
    <row r="42" spans="2:12" s="17" customFormat="1" ht="14.1" customHeight="1" x14ac:dyDescent="0.2">
      <c r="B42" s="836" t="s">
        <v>312</v>
      </c>
      <c r="C42" s="836"/>
      <c r="D42" s="836"/>
      <c r="E42" s="836"/>
      <c r="F42" s="836"/>
      <c r="G42" s="204"/>
      <c r="H42" s="836" t="s">
        <v>497</v>
      </c>
      <c r="I42" s="836"/>
      <c r="J42" s="836"/>
      <c r="K42" s="836"/>
      <c r="L42" s="836"/>
    </row>
    <row r="43" spans="2:12" s="17" customFormat="1" ht="14.1" customHeight="1" x14ac:dyDescent="0.2">
      <c r="B43" s="836"/>
      <c r="C43" s="836"/>
      <c r="D43" s="836"/>
      <c r="E43" s="836"/>
      <c r="F43" s="836"/>
      <c r="G43" s="204"/>
      <c r="H43" s="836"/>
      <c r="I43" s="836"/>
      <c r="J43" s="836"/>
      <c r="K43" s="836"/>
      <c r="L43" s="836"/>
    </row>
    <row r="44" spans="2:12" s="17" customFormat="1" ht="14.1" customHeight="1" x14ac:dyDescent="0.2">
      <c r="B44" s="836"/>
      <c r="C44" s="836"/>
      <c r="D44" s="836"/>
      <c r="E44" s="836"/>
      <c r="F44" s="836"/>
      <c r="G44" s="204"/>
      <c r="H44" s="836"/>
      <c r="I44" s="836"/>
      <c r="J44" s="836"/>
      <c r="K44" s="836"/>
      <c r="L44" s="836"/>
    </row>
    <row r="45" spans="2:12" s="17" customFormat="1" ht="14.1" customHeight="1" x14ac:dyDescent="0.2">
      <c r="B45" s="836"/>
      <c r="C45" s="836"/>
      <c r="D45" s="836"/>
      <c r="E45" s="836"/>
      <c r="F45" s="836"/>
      <c r="G45" s="204"/>
      <c r="H45" s="836"/>
      <c r="I45" s="836"/>
      <c r="J45" s="836"/>
      <c r="K45" s="836"/>
      <c r="L45" s="836"/>
    </row>
    <row r="46" spans="2:12" s="17" customFormat="1" ht="14.1" customHeight="1" x14ac:dyDescent="0.2">
      <c r="B46" s="836"/>
      <c r="C46" s="836"/>
      <c r="D46" s="836"/>
      <c r="E46" s="836"/>
      <c r="F46" s="836"/>
      <c r="G46" s="204"/>
      <c r="H46" s="836"/>
      <c r="I46" s="836"/>
      <c r="J46" s="836"/>
      <c r="K46" s="836"/>
      <c r="L46" s="836"/>
    </row>
    <row r="47" spans="2:12" s="17" customFormat="1" ht="14.1" customHeight="1" x14ac:dyDescent="0.2">
      <c r="B47" s="209" t="s">
        <v>169</v>
      </c>
      <c r="C47" s="172"/>
      <c r="D47" s="172"/>
      <c r="E47" s="172"/>
      <c r="F47" s="172"/>
      <c r="G47" s="204"/>
      <c r="H47" s="172"/>
      <c r="I47" s="172"/>
      <c r="J47" s="172"/>
      <c r="K47" s="172"/>
      <c r="L47" s="172"/>
    </row>
    <row r="48" spans="2:12" s="17" customFormat="1" ht="14.1" customHeight="1" x14ac:dyDescent="0.2">
      <c r="B48" s="209" t="s">
        <v>177</v>
      </c>
      <c r="C48" s="207"/>
      <c r="D48" s="207"/>
      <c r="E48" s="207"/>
      <c r="F48" s="207"/>
      <c r="G48" s="207"/>
      <c r="H48" s="208"/>
      <c r="I48" s="208"/>
      <c r="J48" s="208"/>
      <c r="K48" s="208"/>
      <c r="L48" s="208"/>
    </row>
    <row r="49" spans="2:13" s="17" customFormat="1" ht="14.1" customHeight="1" x14ac:dyDescent="0.2">
      <c r="B49" s="209" t="s">
        <v>178</v>
      </c>
      <c r="C49" s="207"/>
      <c r="D49" s="207"/>
      <c r="E49" s="207"/>
      <c r="F49" s="207"/>
      <c r="G49" s="207"/>
      <c r="H49" s="208"/>
      <c r="I49" s="208"/>
      <c r="J49" s="208"/>
      <c r="K49" s="208"/>
      <c r="L49" s="208"/>
    </row>
    <row r="50" spans="2:13" s="17" customFormat="1" ht="14.1" customHeight="1" x14ac:dyDescent="0.2">
      <c r="B50" s="209" t="s">
        <v>179</v>
      </c>
      <c r="C50" s="211"/>
      <c r="D50" s="207"/>
      <c r="E50" s="207"/>
      <c r="F50" s="207"/>
      <c r="G50" s="207"/>
      <c r="H50" s="208"/>
      <c r="I50" s="208"/>
      <c r="J50" s="208"/>
      <c r="K50" s="208"/>
      <c r="L50" s="172"/>
    </row>
    <row r="51" spans="2:13" s="17" customFormat="1" ht="14.1" customHeight="1" x14ac:dyDescent="0.2">
      <c r="B51" s="210" t="s">
        <v>180</v>
      </c>
      <c r="C51" s="207"/>
      <c r="D51" s="207"/>
      <c r="E51" s="207"/>
      <c r="F51" s="207"/>
      <c r="G51" s="207"/>
      <c r="H51" s="208"/>
      <c r="I51" s="208"/>
      <c r="J51" s="208"/>
      <c r="K51" s="208"/>
      <c r="L51" s="172"/>
    </row>
    <row r="52" spans="2:13" s="17" customFormat="1" ht="14.1" customHeight="1" x14ac:dyDescent="0.2">
      <c r="B52" s="209" t="s">
        <v>315</v>
      </c>
      <c r="C52" s="211"/>
      <c r="D52" s="207"/>
      <c r="E52" s="207"/>
      <c r="F52" s="207"/>
      <c r="G52" s="207"/>
      <c r="H52" s="208"/>
      <c r="I52" s="208"/>
      <c r="J52" s="208"/>
      <c r="K52" s="208"/>
      <c r="L52" s="172"/>
    </row>
    <row r="53" spans="2:13" ht="14.1" customHeight="1" x14ac:dyDescent="0.2">
      <c r="B53" s="838"/>
      <c r="C53" s="838"/>
      <c r="D53" s="838"/>
      <c r="E53" s="838"/>
      <c r="F53" s="838"/>
      <c r="G53" s="838"/>
      <c r="H53" s="838"/>
      <c r="I53" s="838"/>
      <c r="J53" s="838"/>
      <c r="K53" s="838"/>
      <c r="L53" s="838"/>
    </row>
    <row r="54" spans="2:13" s="17" customFormat="1" ht="14.1" customHeight="1" x14ac:dyDescent="0.15">
      <c r="B54" s="837" t="s">
        <v>92</v>
      </c>
      <c r="C54" s="837"/>
      <c r="D54" s="837"/>
      <c r="E54" s="837"/>
      <c r="F54" s="837"/>
      <c r="G54" s="837"/>
      <c r="H54" s="837"/>
      <c r="I54" s="837"/>
      <c r="J54" s="837"/>
      <c r="K54" s="837"/>
      <c r="L54" s="837"/>
    </row>
    <row r="55" spans="2:13" s="17" customFormat="1" ht="14.1" customHeight="1" x14ac:dyDescent="0.2">
      <c r="B55" s="818" t="s">
        <v>345</v>
      </c>
      <c r="C55" s="818"/>
      <c r="D55" s="818"/>
      <c r="E55" s="818"/>
      <c r="F55" s="818" t="s">
        <v>23</v>
      </c>
      <c r="G55" s="818"/>
      <c r="H55" s="818"/>
      <c r="I55" s="818"/>
      <c r="J55" s="828" t="s">
        <v>28</v>
      </c>
      <c r="K55" s="828"/>
      <c r="L55" s="828"/>
      <c r="M55" s="828"/>
    </row>
    <row r="56" spans="2:13" s="17" customFormat="1" ht="14.1" customHeight="1" x14ac:dyDescent="0.2">
      <c r="B56" s="818" t="s">
        <v>217</v>
      </c>
      <c r="C56" s="818"/>
      <c r="D56" s="818"/>
      <c r="E56" s="818"/>
      <c r="F56" s="828" t="s">
        <v>24</v>
      </c>
      <c r="G56" s="828"/>
      <c r="H56" s="828"/>
      <c r="I56" s="828"/>
      <c r="J56" s="828" t="s">
        <v>437</v>
      </c>
      <c r="K56" s="828"/>
      <c r="L56" s="828"/>
    </row>
    <row r="57" spans="2:13" s="17" customFormat="1" ht="14.1" customHeight="1" x14ac:dyDescent="0.2">
      <c r="B57" s="818" t="s">
        <v>344</v>
      </c>
      <c r="C57" s="818"/>
      <c r="D57" s="818"/>
      <c r="E57" s="818"/>
      <c r="F57" s="70" t="s">
        <v>25</v>
      </c>
      <c r="G57" s="70"/>
      <c r="H57" s="70"/>
      <c r="I57" s="70"/>
      <c r="J57" s="70" t="s">
        <v>29</v>
      </c>
      <c r="K57" s="70"/>
      <c r="L57" s="70"/>
    </row>
    <row r="58" spans="2:13" s="17" customFormat="1" ht="14.1" customHeight="1" x14ac:dyDescent="0.2">
      <c r="B58" s="70" t="s">
        <v>283</v>
      </c>
      <c r="C58" s="201"/>
      <c r="D58" s="201"/>
      <c r="E58" s="201"/>
      <c r="F58" s="70" t="s">
        <v>26</v>
      </c>
      <c r="G58" s="70"/>
      <c r="H58" s="70"/>
      <c r="I58" s="70"/>
      <c r="J58" s="828" t="s">
        <v>30</v>
      </c>
      <c r="K58" s="828"/>
      <c r="L58" s="828"/>
    </row>
    <row r="59" spans="2:13" s="17" customFormat="1" ht="14.1" customHeight="1" x14ac:dyDescent="0.2">
      <c r="B59" s="70" t="s">
        <v>22</v>
      </c>
      <c r="C59" s="201"/>
      <c r="D59" s="201"/>
      <c r="E59" s="201"/>
      <c r="F59" s="70" t="s">
        <v>27</v>
      </c>
      <c r="G59" s="70"/>
      <c r="H59" s="70"/>
      <c r="I59" s="70"/>
      <c r="J59" s="828" t="s">
        <v>31</v>
      </c>
      <c r="K59" s="828"/>
      <c r="L59" s="828"/>
    </row>
    <row r="60" spans="2:13" s="17" customFormat="1" ht="14.1" customHeight="1" x14ac:dyDescent="0.2">
      <c r="B60" s="70"/>
      <c r="C60" s="201"/>
      <c r="D60" s="201"/>
      <c r="E60" s="201"/>
      <c r="F60" s="70"/>
      <c r="G60" s="70"/>
      <c r="H60" s="70"/>
      <c r="I60" s="70"/>
      <c r="J60" s="70"/>
      <c r="K60" s="70"/>
      <c r="L60" s="70"/>
    </row>
    <row r="61" spans="2:13" s="17" customFormat="1" ht="14.1" customHeight="1" x14ac:dyDescent="0.2">
      <c r="B61" s="70"/>
      <c r="C61" s="201"/>
      <c r="D61" s="201"/>
      <c r="E61" s="201"/>
      <c r="F61" s="70"/>
      <c r="G61" s="70"/>
      <c r="H61" s="70"/>
      <c r="I61" s="70"/>
      <c r="J61" s="70"/>
      <c r="K61" s="70"/>
      <c r="L61" s="70"/>
    </row>
    <row r="62" spans="2:13" s="17" customFormat="1" ht="14.1" customHeight="1" x14ac:dyDescent="0.2">
      <c r="B62" s="70"/>
      <c r="C62" s="201"/>
      <c r="D62" s="201"/>
      <c r="E62" s="201"/>
      <c r="F62" s="70"/>
      <c r="G62" s="70"/>
      <c r="H62" s="70"/>
      <c r="I62" s="70"/>
      <c r="J62" s="70"/>
      <c r="K62" s="70"/>
      <c r="L62" s="70"/>
    </row>
    <row r="63" spans="2:13" s="17" customFormat="1" ht="14.1" customHeight="1" x14ac:dyDescent="0.2">
      <c r="B63" s="70"/>
      <c r="C63" s="201"/>
      <c r="D63" s="201"/>
      <c r="E63" s="201"/>
      <c r="F63" s="70"/>
      <c r="G63" s="70"/>
      <c r="H63" s="70"/>
      <c r="I63" s="70"/>
      <c r="J63" s="70"/>
      <c r="K63" s="70"/>
      <c r="L63" s="70"/>
    </row>
    <row r="64" spans="2:13" ht="14.1" customHeight="1" x14ac:dyDescent="0.2"/>
    <row r="65" spans="2:14" ht="14.1" customHeight="1" x14ac:dyDescent="0.2"/>
    <row r="66" spans="2:14" ht="14.1" customHeight="1" x14ac:dyDescent="0.15">
      <c r="B66" s="832" t="s">
        <v>162</v>
      </c>
      <c r="C66" s="832"/>
      <c r="D66" s="832"/>
      <c r="E66" s="832"/>
      <c r="F66" s="832"/>
      <c r="G66" s="832"/>
      <c r="H66" s="832"/>
      <c r="I66" s="832"/>
      <c r="J66" s="832"/>
      <c r="K66" s="832"/>
      <c r="L66" s="832"/>
      <c r="N66" s="84"/>
    </row>
  </sheetData>
  <sheetProtection algorithmName="SHA-512" hashValue="95QD/+b74OrUEjejkb885R9RvFEKmDHAOreCqkAntFFXpAm5TTkQWjYLf1D48kloVc5epJWTM4qn6Qf/btpU/A==" saltValue="lTTB4W80YU2lDthJKjnNuA==" spinCount="100000" sheet="1" objects="1" scenarios="1" formatCells="0" formatColumns="0" formatRows="0" insertColumns="0" insertRows="0" insertHyperlinks="0" deleteColumns="0" deleteRows="0" sort="0" autoFilter="0" pivotTables="0"/>
  <mergeCells count="29">
    <mergeCell ref="B66:L66"/>
    <mergeCell ref="M28:W30"/>
    <mergeCell ref="B31:L31"/>
    <mergeCell ref="B26:L26"/>
    <mergeCell ref="J59:L59"/>
    <mergeCell ref="F55:I55"/>
    <mergeCell ref="J55:M55"/>
    <mergeCell ref="J58:L58"/>
    <mergeCell ref="B55:E55"/>
    <mergeCell ref="F56:I56"/>
    <mergeCell ref="B57:E57"/>
    <mergeCell ref="B40:L40"/>
    <mergeCell ref="B42:F46"/>
    <mergeCell ref="H42:L46"/>
    <mergeCell ref="B54:L54"/>
    <mergeCell ref="B53:L53"/>
    <mergeCell ref="B41:L41"/>
    <mergeCell ref="B15:L15"/>
    <mergeCell ref="B56:E56"/>
    <mergeCell ref="B1:L1"/>
    <mergeCell ref="B2:L2"/>
    <mergeCell ref="B3:L3"/>
    <mergeCell ref="B4:L4"/>
    <mergeCell ref="B35:L36"/>
    <mergeCell ref="B32:L33"/>
    <mergeCell ref="B34:L34"/>
    <mergeCell ref="J56:L56"/>
    <mergeCell ref="B28:L28"/>
    <mergeCell ref="B37:L38"/>
  </mergeCells>
  <phoneticPr fontId="6" type="noConversion"/>
  <printOptions horizontalCentered="1"/>
  <pageMargins left="0.59055118110236227" right="0.47244094488188981" top="1.4960629921259843" bottom="0.39370078740157483" header="0.31496062992125984" footer="0.15748031496062992"/>
  <pageSetup paperSize="9" scale="78" orientation="portrait" r:id="rId1"/>
  <headerFooter alignWithMargins="0">
    <oddHeader>&amp;R&amp;"Verdana,Negrita"&amp;20&amp;G
&amp;10FORMULARIO DEL EXPOSITOR
 &amp;A</oddHeader>
    <oddFooter>&amp;R&amp;"Verdana,Normal"&amp;7CCIB -  &amp;A</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N54"/>
  <sheetViews>
    <sheetView showGridLines="0" showZeros="0" zoomScaleNormal="100" zoomScaleSheetLayoutView="85" workbookViewId="0">
      <selection activeCell="Q41" sqref="Q41"/>
    </sheetView>
  </sheetViews>
  <sheetFormatPr baseColWidth="10" defaultRowHeight="12.75" x14ac:dyDescent="0.2"/>
  <cols>
    <col min="1" max="1" width="7.85546875" style="300" customWidth="1"/>
    <col min="2" max="2" width="11.42578125" style="300"/>
    <col min="3" max="3" width="49" style="300" customWidth="1"/>
    <col min="4" max="4" width="11.42578125" style="300"/>
    <col min="5" max="5" width="8" style="300" customWidth="1"/>
    <col min="6" max="6" width="9.85546875" style="300" customWidth="1"/>
    <col min="7" max="7" width="8.85546875" style="300" customWidth="1"/>
    <col min="8" max="8" width="9" style="300" customWidth="1"/>
    <col min="9" max="9" width="7.85546875" style="300" customWidth="1"/>
    <col min="10" max="10" width="10.5703125" style="300" customWidth="1"/>
    <col min="11" max="11" width="9" style="300" customWidth="1"/>
    <col min="12" max="12" width="11.28515625" style="300" customWidth="1"/>
    <col min="13" max="16384" width="11.42578125" style="300"/>
  </cols>
  <sheetData>
    <row r="1" spans="2:14" x14ac:dyDescent="0.2">
      <c r="B1" s="314"/>
      <c r="C1" s="314"/>
      <c r="D1" s="314"/>
      <c r="E1" s="314"/>
      <c r="F1" s="314"/>
      <c r="G1" s="314"/>
      <c r="H1" s="314"/>
      <c r="I1" s="314"/>
      <c r="J1" s="314"/>
      <c r="K1" s="314"/>
      <c r="L1" s="314"/>
      <c r="M1" s="314"/>
      <c r="N1" s="314"/>
    </row>
    <row r="2" spans="2:14" s="330" customFormat="1" ht="12.75" customHeight="1" x14ac:dyDescent="0.2">
      <c r="B2" s="299"/>
      <c r="C2" s="299"/>
      <c r="D2" s="299"/>
      <c r="E2" s="299"/>
      <c r="F2" s="299"/>
      <c r="G2" s="299"/>
      <c r="H2" s="299"/>
      <c r="I2" s="299"/>
      <c r="J2" s="299"/>
      <c r="K2" s="299"/>
      <c r="L2" s="299"/>
      <c r="M2" s="299"/>
      <c r="N2" s="299"/>
    </row>
    <row r="3" spans="2:14" s="330" customFormat="1" ht="19.5" customHeight="1" x14ac:dyDescent="0.2">
      <c r="B3" s="298" t="s">
        <v>14</v>
      </c>
      <c r="C3" s="1444" t="str">
        <f>'0.1. Fin. details + Credit card'!C14:I14</f>
        <v>FEFCO</v>
      </c>
      <c r="D3" s="1445"/>
      <c r="E3" s="1446"/>
      <c r="F3" s="298" t="s">
        <v>510</v>
      </c>
      <c r="G3" s="1444">
        <f>'0.1. Fin. details + Credit card'!C15</f>
        <v>0</v>
      </c>
      <c r="H3" s="1445"/>
      <c r="I3" s="1445"/>
      <c r="J3" s="1445"/>
      <c r="K3" s="1445"/>
      <c r="L3" s="1446"/>
      <c r="M3" s="298" t="s">
        <v>15</v>
      </c>
      <c r="N3" s="297">
        <f>'0.1. Fin. details + Credit card'!I15</f>
        <v>0</v>
      </c>
    </row>
    <row r="4" spans="2:14" s="330" customFormat="1" ht="12.75" customHeight="1" x14ac:dyDescent="0.2">
      <c r="B4" s="293"/>
      <c r="C4" s="296"/>
      <c r="D4" s="296"/>
      <c r="E4" s="296"/>
      <c r="F4" s="293"/>
      <c r="G4" s="296"/>
      <c r="H4" s="296"/>
      <c r="I4" s="296"/>
      <c r="J4" s="293"/>
      <c r="K4" s="296"/>
      <c r="L4" s="295"/>
      <c r="M4" s="295"/>
      <c r="N4" s="295"/>
    </row>
    <row r="5" spans="2:14" x14ac:dyDescent="0.2">
      <c r="B5" s="290" t="s">
        <v>369</v>
      </c>
      <c r="C5" s="288" t="s">
        <v>362</v>
      </c>
      <c r="D5" s="290" t="s">
        <v>407</v>
      </c>
      <c r="E5" s="1581" t="s">
        <v>141</v>
      </c>
      <c r="F5" s="1581"/>
      <c r="G5" s="1581"/>
      <c r="H5" s="1581"/>
      <c r="I5" s="1581"/>
      <c r="J5" s="1581"/>
      <c r="K5" s="1581"/>
      <c r="L5" s="1581"/>
      <c r="M5" s="289" t="s">
        <v>350</v>
      </c>
      <c r="N5" s="288" t="s">
        <v>370</v>
      </c>
    </row>
    <row r="6" spans="2:14" ht="24" customHeight="1" x14ac:dyDescent="0.2">
      <c r="B6" s="435" t="s">
        <v>853</v>
      </c>
      <c r="C6" s="436"/>
      <c r="D6" s="437"/>
      <c r="E6" s="468" t="s">
        <v>659</v>
      </c>
      <c r="F6" s="468" t="s">
        <v>282</v>
      </c>
      <c r="G6" s="468" t="s">
        <v>660</v>
      </c>
      <c r="H6" s="468" t="s">
        <v>282</v>
      </c>
      <c r="I6" s="468" t="s">
        <v>661</v>
      </c>
      <c r="J6" s="468" t="s">
        <v>282</v>
      </c>
      <c r="K6" s="468" t="s">
        <v>662</v>
      </c>
      <c r="L6" s="468" t="s">
        <v>282</v>
      </c>
    </row>
    <row r="7" spans="2:14" s="275" customFormat="1" ht="23.1" customHeight="1" x14ac:dyDescent="0.2">
      <c r="B7" s="1505" t="s">
        <v>879</v>
      </c>
      <c r="C7" s="285" t="s">
        <v>436</v>
      </c>
      <c r="D7" s="1513">
        <v>13.25</v>
      </c>
      <c r="E7" s="1571"/>
      <c r="F7" s="1563"/>
      <c r="G7" s="1563"/>
      <c r="H7" s="1563"/>
      <c r="I7" s="1563"/>
      <c r="J7" s="1563"/>
      <c r="K7" s="1563"/>
      <c r="L7" s="1582"/>
      <c r="M7" s="1566">
        <f>E7+G7+I7+K7</f>
        <v>0</v>
      </c>
      <c r="N7" s="1577">
        <f>M7*D7</f>
        <v>0</v>
      </c>
    </row>
    <row r="8" spans="2:14" s="275" customFormat="1" ht="23.1" customHeight="1" x14ac:dyDescent="0.2">
      <c r="B8" s="1506"/>
      <c r="C8" s="284" t="s">
        <v>276</v>
      </c>
      <c r="D8" s="1514"/>
      <c r="E8" s="1451"/>
      <c r="F8" s="1453"/>
      <c r="G8" s="1453"/>
      <c r="H8" s="1453"/>
      <c r="I8" s="1453"/>
      <c r="J8" s="1453"/>
      <c r="K8" s="1453"/>
      <c r="L8" s="1576"/>
      <c r="M8" s="1567"/>
      <c r="N8" s="1578"/>
    </row>
    <row r="9" spans="2:14" s="275" customFormat="1" ht="23.1" customHeight="1" x14ac:dyDescent="0.2">
      <c r="B9" s="1505" t="s">
        <v>880</v>
      </c>
      <c r="C9" s="287" t="s">
        <v>277</v>
      </c>
      <c r="D9" s="1513">
        <v>14.1</v>
      </c>
      <c r="E9" s="1571"/>
      <c r="F9" s="1563"/>
      <c r="G9" s="1563"/>
      <c r="H9" s="1563"/>
      <c r="I9" s="1563"/>
      <c r="J9" s="1563"/>
      <c r="K9" s="1563"/>
      <c r="L9" s="1564"/>
      <c r="M9" s="1566">
        <f>E9+G9+I9+K9</f>
        <v>0</v>
      </c>
      <c r="N9" s="1577">
        <f>M9*D9</f>
        <v>0</v>
      </c>
    </row>
    <row r="10" spans="2:14" s="275" customFormat="1" ht="23.1" customHeight="1" x14ac:dyDescent="0.2">
      <c r="B10" s="1506"/>
      <c r="C10" s="286" t="s">
        <v>278</v>
      </c>
      <c r="D10" s="1528"/>
      <c r="E10" s="1451"/>
      <c r="F10" s="1453"/>
      <c r="G10" s="1453"/>
      <c r="H10" s="1453"/>
      <c r="I10" s="1453"/>
      <c r="J10" s="1453"/>
      <c r="K10" s="1453"/>
      <c r="L10" s="1565"/>
      <c r="M10" s="1567"/>
      <c r="N10" s="1578"/>
    </row>
    <row r="11" spans="2:14" s="275" customFormat="1" ht="23.1" customHeight="1" x14ac:dyDescent="0.2">
      <c r="B11" s="1505" t="s">
        <v>881</v>
      </c>
      <c r="C11" s="285" t="s">
        <v>656</v>
      </c>
      <c r="D11" s="1513">
        <v>22.65</v>
      </c>
      <c r="E11" s="1571"/>
      <c r="F11" s="1563"/>
      <c r="G11" s="1563"/>
      <c r="H11" s="1563"/>
      <c r="I11" s="1563"/>
      <c r="J11" s="1563"/>
      <c r="K11" s="1563"/>
      <c r="L11" s="1575"/>
      <c r="M11" s="1566">
        <f>E11+G11+I11+K11</f>
        <v>0</v>
      </c>
      <c r="N11" s="1577">
        <f>M11*D11</f>
        <v>0</v>
      </c>
    </row>
    <row r="12" spans="2:14" s="275" customFormat="1" ht="23.1" customHeight="1" x14ac:dyDescent="0.2">
      <c r="B12" s="1506"/>
      <c r="C12" s="284" t="s">
        <v>658</v>
      </c>
      <c r="D12" s="1528"/>
      <c r="E12" s="1451"/>
      <c r="F12" s="1453"/>
      <c r="G12" s="1453"/>
      <c r="H12" s="1453"/>
      <c r="I12" s="1453"/>
      <c r="J12" s="1453"/>
      <c r="K12" s="1453"/>
      <c r="L12" s="1576"/>
      <c r="M12" s="1567"/>
      <c r="N12" s="1578"/>
    </row>
    <row r="13" spans="2:14" ht="32.25" customHeight="1" x14ac:dyDescent="0.2">
      <c r="B13" s="1505" t="s">
        <v>882</v>
      </c>
      <c r="C13" s="329" t="s">
        <v>537</v>
      </c>
      <c r="D13" s="1436">
        <v>25.7</v>
      </c>
      <c r="E13" s="1571"/>
      <c r="F13" s="1563"/>
      <c r="G13" s="1563"/>
      <c r="H13" s="1563"/>
      <c r="I13" s="1563"/>
      <c r="J13" s="1563"/>
      <c r="K13" s="1563"/>
      <c r="L13" s="1564"/>
      <c r="M13" s="1529">
        <f>E13+G13+I13+K13</f>
        <v>0</v>
      </c>
      <c r="N13" s="1434">
        <f>M13*D13</f>
        <v>0</v>
      </c>
    </row>
    <row r="14" spans="2:14" ht="33" customHeight="1" x14ac:dyDescent="0.2">
      <c r="B14" s="1506"/>
      <c r="C14" s="328" t="s">
        <v>657</v>
      </c>
      <c r="D14" s="1579"/>
      <c r="E14" s="1451"/>
      <c r="F14" s="1453"/>
      <c r="G14" s="1453"/>
      <c r="H14" s="1453"/>
      <c r="I14" s="1453"/>
      <c r="J14" s="1453"/>
      <c r="K14" s="1453"/>
      <c r="L14" s="1565"/>
      <c r="M14" s="1562"/>
      <c r="N14" s="1435"/>
    </row>
    <row r="15" spans="2:14" ht="23.1" customHeight="1" x14ac:dyDescent="0.2">
      <c r="B15" s="1505" t="s">
        <v>883</v>
      </c>
      <c r="C15" s="327" t="s">
        <v>538</v>
      </c>
      <c r="D15" s="1448">
        <v>7</v>
      </c>
      <c r="E15" s="1571"/>
      <c r="F15" s="1563"/>
      <c r="G15" s="1563"/>
      <c r="H15" s="1563"/>
      <c r="I15" s="1563"/>
      <c r="J15" s="1563"/>
      <c r="K15" s="1563"/>
      <c r="L15" s="1580"/>
      <c r="M15" s="1566">
        <f>E15+G15+I15+K15</f>
        <v>0</v>
      </c>
      <c r="N15" s="1434">
        <f>M15*D15</f>
        <v>0</v>
      </c>
    </row>
    <row r="16" spans="2:14" ht="23.1" customHeight="1" x14ac:dyDescent="0.2">
      <c r="B16" s="1506"/>
      <c r="C16" s="315" t="s">
        <v>539</v>
      </c>
      <c r="D16" s="1449"/>
      <c r="E16" s="1451"/>
      <c r="F16" s="1453"/>
      <c r="G16" s="1453"/>
      <c r="H16" s="1453"/>
      <c r="I16" s="1453"/>
      <c r="J16" s="1453"/>
      <c r="K16" s="1453"/>
      <c r="L16" s="1576"/>
      <c r="M16" s="1567"/>
      <c r="N16" s="1435"/>
    </row>
    <row r="17" spans="1:14" ht="23.1" customHeight="1" x14ac:dyDescent="0.2">
      <c r="B17" s="1505" t="s">
        <v>884</v>
      </c>
      <c r="C17" s="316" t="s">
        <v>540</v>
      </c>
      <c r="D17" s="1436">
        <v>19.5</v>
      </c>
      <c r="E17" s="1571"/>
      <c r="F17" s="1563"/>
      <c r="G17" s="1563"/>
      <c r="H17" s="1563"/>
      <c r="I17" s="1563"/>
      <c r="J17" s="1563"/>
      <c r="K17" s="1563"/>
      <c r="L17" s="1564"/>
      <c r="M17" s="1566">
        <f>E17+G17+I17+K17</f>
        <v>0</v>
      </c>
      <c r="N17" s="1434">
        <f>M17*D17</f>
        <v>0</v>
      </c>
    </row>
    <row r="18" spans="1:14" ht="23.1" customHeight="1" x14ac:dyDescent="0.2">
      <c r="B18" s="1506"/>
      <c r="C18" s="315" t="s">
        <v>541</v>
      </c>
      <c r="D18" s="1579"/>
      <c r="E18" s="1451"/>
      <c r="F18" s="1453"/>
      <c r="G18" s="1453"/>
      <c r="H18" s="1453"/>
      <c r="I18" s="1453"/>
      <c r="J18" s="1453"/>
      <c r="K18" s="1453"/>
      <c r="L18" s="1565"/>
      <c r="M18" s="1567"/>
      <c r="N18" s="1435"/>
    </row>
    <row r="19" spans="1:14" ht="23.1" customHeight="1" x14ac:dyDescent="0.2">
      <c r="B19" s="1505" t="s">
        <v>885</v>
      </c>
      <c r="C19" s="316" t="s">
        <v>542</v>
      </c>
      <c r="D19" s="1436">
        <v>8.4</v>
      </c>
      <c r="E19" s="1571"/>
      <c r="F19" s="1563"/>
      <c r="G19" s="1563"/>
      <c r="H19" s="1563"/>
      <c r="I19" s="1563"/>
      <c r="J19" s="1563"/>
      <c r="K19" s="1563"/>
      <c r="L19" s="1454"/>
      <c r="M19" s="1566">
        <f>E19+G19+I19+K19</f>
        <v>0</v>
      </c>
      <c r="N19" s="1434">
        <f>M19*D19</f>
        <v>0</v>
      </c>
    </row>
    <row r="20" spans="1:14" ht="23.1" customHeight="1" x14ac:dyDescent="0.2">
      <c r="B20" s="1506"/>
      <c r="C20" s="315" t="s">
        <v>543</v>
      </c>
      <c r="D20" s="1579"/>
      <c r="E20" s="1451"/>
      <c r="F20" s="1453"/>
      <c r="G20" s="1453"/>
      <c r="H20" s="1453"/>
      <c r="I20" s="1453"/>
      <c r="J20" s="1453"/>
      <c r="K20" s="1453"/>
      <c r="L20" s="1455"/>
      <c r="M20" s="1567"/>
      <c r="N20" s="1435"/>
    </row>
    <row r="21" spans="1:14" ht="23.1" customHeight="1" x14ac:dyDescent="0.2">
      <c r="B21" s="1505" t="s">
        <v>886</v>
      </c>
      <c r="C21" s="316" t="s">
        <v>544</v>
      </c>
      <c r="D21" s="1436">
        <v>5.75</v>
      </c>
      <c r="E21" s="1571"/>
      <c r="F21" s="1563"/>
      <c r="G21" s="1563"/>
      <c r="H21" s="1563"/>
      <c r="I21" s="1563"/>
      <c r="J21" s="1563"/>
      <c r="K21" s="1563"/>
      <c r="L21" s="1564"/>
      <c r="M21" s="1566">
        <f>E21+G21+I21+K21</f>
        <v>0</v>
      </c>
      <c r="N21" s="1434">
        <f>M21*D21</f>
        <v>0</v>
      </c>
    </row>
    <row r="22" spans="1:14" ht="23.1" customHeight="1" x14ac:dyDescent="0.2">
      <c r="B22" s="1506"/>
      <c r="C22" s="315" t="s">
        <v>613</v>
      </c>
      <c r="D22" s="1579"/>
      <c r="E22" s="1451"/>
      <c r="F22" s="1453"/>
      <c r="G22" s="1453"/>
      <c r="H22" s="1453"/>
      <c r="I22" s="1453"/>
      <c r="J22" s="1453"/>
      <c r="K22" s="1453"/>
      <c r="L22" s="1565"/>
      <c r="M22" s="1567"/>
      <c r="N22" s="1435"/>
    </row>
    <row r="23" spans="1:14" s="275" customFormat="1" ht="54" customHeight="1" x14ac:dyDescent="0.2">
      <c r="A23" s="351"/>
      <c r="B23" s="1505" t="s">
        <v>887</v>
      </c>
      <c r="C23" s="287" t="s">
        <v>545</v>
      </c>
      <c r="D23" s="1513">
        <v>22.5</v>
      </c>
      <c r="E23" s="1571"/>
      <c r="F23" s="1563"/>
      <c r="G23" s="1563"/>
      <c r="H23" s="1563"/>
      <c r="I23" s="1563"/>
      <c r="J23" s="1563"/>
      <c r="K23" s="1563"/>
      <c r="L23" s="1575"/>
      <c r="M23" s="1566">
        <f>E23+G23+I23+K23</f>
        <v>0</v>
      </c>
      <c r="N23" s="1577">
        <f>M23*D23</f>
        <v>0</v>
      </c>
    </row>
    <row r="24" spans="1:14" s="275" customFormat="1" ht="54.75" customHeight="1" x14ac:dyDescent="0.2">
      <c r="B24" s="1506"/>
      <c r="C24" s="286" t="s">
        <v>546</v>
      </c>
      <c r="D24" s="1514"/>
      <c r="E24" s="1451"/>
      <c r="F24" s="1453"/>
      <c r="G24" s="1453"/>
      <c r="H24" s="1453"/>
      <c r="I24" s="1453"/>
      <c r="J24" s="1453"/>
      <c r="K24" s="1453"/>
      <c r="L24" s="1576"/>
      <c r="M24" s="1567"/>
      <c r="N24" s="1578"/>
    </row>
    <row r="25" spans="1:14" s="275" customFormat="1" ht="31.5" customHeight="1" x14ac:dyDescent="0.2">
      <c r="B25" s="1505" t="s">
        <v>888</v>
      </c>
      <c r="C25" s="316" t="s">
        <v>547</v>
      </c>
      <c r="D25" s="1569">
        <v>16.75</v>
      </c>
      <c r="E25" s="1571"/>
      <c r="F25" s="1563"/>
      <c r="G25" s="1563"/>
      <c r="H25" s="1563"/>
      <c r="I25" s="1563"/>
      <c r="J25" s="1563"/>
      <c r="K25" s="1563"/>
      <c r="L25" s="1564"/>
      <c r="M25" s="1566">
        <f>E25+G25+I25+K25</f>
        <v>0</v>
      </c>
      <c r="N25" s="1060">
        <f>M25*D25</f>
        <v>0</v>
      </c>
    </row>
    <row r="26" spans="1:14" s="275" customFormat="1" ht="23.1" customHeight="1" x14ac:dyDescent="0.2">
      <c r="B26" s="1506"/>
      <c r="C26" s="315" t="s">
        <v>548</v>
      </c>
      <c r="D26" s="1570"/>
      <c r="E26" s="1451"/>
      <c r="F26" s="1453"/>
      <c r="G26" s="1453"/>
      <c r="H26" s="1453"/>
      <c r="I26" s="1453"/>
      <c r="J26" s="1453"/>
      <c r="K26" s="1453"/>
      <c r="L26" s="1565"/>
      <c r="M26" s="1567"/>
      <c r="N26" s="1568"/>
    </row>
    <row r="27" spans="1:14" s="275" customFormat="1" ht="23.1" customHeight="1" x14ac:dyDescent="0.2">
      <c r="B27" s="1505" t="s">
        <v>889</v>
      </c>
      <c r="C27" s="316" t="s">
        <v>612</v>
      </c>
      <c r="D27" s="1569">
        <v>10</v>
      </c>
      <c r="E27" s="1571"/>
      <c r="F27" s="1563"/>
      <c r="G27" s="1563"/>
      <c r="H27" s="1563"/>
      <c r="I27" s="1563"/>
      <c r="J27" s="1563"/>
      <c r="K27" s="1563"/>
      <c r="L27" s="1564"/>
      <c r="M27" s="1566">
        <f>E27+G27+I27+K27</f>
        <v>0</v>
      </c>
      <c r="N27" s="1060">
        <f>M27*D27</f>
        <v>0</v>
      </c>
    </row>
    <row r="28" spans="1:14" s="275" customFormat="1" ht="23.1" customHeight="1" x14ac:dyDescent="0.2">
      <c r="B28" s="1506"/>
      <c r="C28" s="315" t="s">
        <v>549</v>
      </c>
      <c r="D28" s="1570"/>
      <c r="E28" s="1451"/>
      <c r="F28" s="1453"/>
      <c r="G28" s="1453"/>
      <c r="H28" s="1453"/>
      <c r="I28" s="1453"/>
      <c r="J28" s="1453"/>
      <c r="K28" s="1453"/>
      <c r="L28" s="1565"/>
      <c r="M28" s="1567"/>
      <c r="N28" s="1568"/>
    </row>
    <row r="29" spans="1:14" s="275" customFormat="1" ht="23.1" customHeight="1" x14ac:dyDescent="0.2">
      <c r="B29" s="1505" t="s">
        <v>890</v>
      </c>
      <c r="C29" s="316" t="s">
        <v>550</v>
      </c>
      <c r="D29" s="1569">
        <v>26</v>
      </c>
      <c r="E29" s="1571"/>
      <c r="F29" s="1563"/>
      <c r="G29" s="1563"/>
      <c r="H29" s="1563"/>
      <c r="I29" s="1563"/>
      <c r="J29" s="1563"/>
      <c r="K29" s="1563"/>
      <c r="L29" s="1564"/>
      <c r="M29" s="1566">
        <f>E29+G29+I29+K29</f>
        <v>0</v>
      </c>
      <c r="N29" s="1060">
        <f>M29*D29</f>
        <v>0</v>
      </c>
    </row>
    <row r="30" spans="1:14" s="275" customFormat="1" ht="23.1" customHeight="1" x14ac:dyDescent="0.2">
      <c r="B30" s="1506"/>
      <c r="C30" s="315" t="s">
        <v>551</v>
      </c>
      <c r="D30" s="1570"/>
      <c r="E30" s="1451"/>
      <c r="F30" s="1453"/>
      <c r="G30" s="1453"/>
      <c r="H30" s="1453"/>
      <c r="I30" s="1453"/>
      <c r="J30" s="1453"/>
      <c r="K30" s="1453"/>
      <c r="L30" s="1565"/>
      <c r="M30" s="1567"/>
      <c r="N30" s="1568"/>
    </row>
    <row r="31" spans="1:14" s="275" customFormat="1" ht="33.75" customHeight="1" x14ac:dyDescent="0.2">
      <c r="B31" s="1505" t="s">
        <v>891</v>
      </c>
      <c r="C31" s="316" t="s">
        <v>552</v>
      </c>
      <c r="D31" s="1569">
        <v>23</v>
      </c>
      <c r="E31" s="1571"/>
      <c r="F31" s="1563"/>
      <c r="G31" s="1563"/>
      <c r="H31" s="1563"/>
      <c r="I31" s="1563"/>
      <c r="J31" s="1563"/>
      <c r="K31" s="1563"/>
      <c r="L31" s="1564"/>
      <c r="M31" s="1566">
        <f>E31+G31+I31+K31</f>
        <v>0</v>
      </c>
      <c r="N31" s="1060">
        <f>M31*D31</f>
        <v>0</v>
      </c>
    </row>
    <row r="32" spans="1:14" s="275" customFormat="1" ht="23.1" customHeight="1" x14ac:dyDescent="0.2">
      <c r="B32" s="1506"/>
      <c r="C32" s="315" t="s">
        <v>553</v>
      </c>
      <c r="D32" s="1570"/>
      <c r="E32" s="1572"/>
      <c r="F32" s="1470"/>
      <c r="G32" s="1470"/>
      <c r="H32" s="1470"/>
      <c r="I32" s="1470"/>
      <c r="J32" s="1470"/>
      <c r="K32" s="1470"/>
      <c r="L32" s="1565"/>
      <c r="M32" s="1567"/>
      <c r="N32" s="1568"/>
    </row>
    <row r="33" spans="2:14" ht="19.5" customHeight="1" x14ac:dyDescent="0.2">
      <c r="B33" s="442" t="s">
        <v>855</v>
      </c>
      <c r="C33" s="443"/>
      <c r="D33" s="770"/>
      <c r="E33" s="277"/>
      <c r="F33" s="277"/>
      <c r="G33" s="277"/>
      <c r="H33" s="277"/>
      <c r="I33" s="277"/>
      <c r="J33" s="275"/>
      <c r="K33" s="411"/>
      <c r="L33" s="275"/>
      <c r="M33" s="275"/>
      <c r="N33" s="275"/>
    </row>
    <row r="34" spans="2:14" ht="19.5" customHeight="1" x14ac:dyDescent="0.15">
      <c r="B34" s="1584" t="s">
        <v>892</v>
      </c>
      <c r="C34" s="418" t="s">
        <v>533</v>
      </c>
      <c r="D34" s="1586">
        <v>4.5</v>
      </c>
      <c r="E34" s="1571"/>
      <c r="F34" s="1563"/>
      <c r="G34" s="1563"/>
      <c r="H34" s="1563"/>
      <c r="I34" s="1563"/>
      <c r="J34" s="1563"/>
      <c r="K34" s="1563"/>
      <c r="L34" s="1564"/>
      <c r="M34" s="1566">
        <f>E34+G34+I34+K34</f>
        <v>0</v>
      </c>
      <c r="N34" s="1573">
        <f>M34*D34</f>
        <v>0</v>
      </c>
    </row>
    <row r="35" spans="2:14" ht="19.5" customHeight="1" x14ac:dyDescent="0.15">
      <c r="B35" s="1585"/>
      <c r="C35" s="419" t="s">
        <v>534</v>
      </c>
      <c r="D35" s="1587"/>
      <c r="E35" s="1451"/>
      <c r="F35" s="1453"/>
      <c r="G35" s="1453"/>
      <c r="H35" s="1453"/>
      <c r="I35" s="1453"/>
      <c r="J35" s="1453"/>
      <c r="K35" s="1453"/>
      <c r="L35" s="1455"/>
      <c r="M35" s="1567"/>
      <c r="N35" s="1574"/>
    </row>
    <row r="36" spans="2:14" ht="19.5" customHeight="1" x14ac:dyDescent="0.15">
      <c r="B36" s="1584" t="s">
        <v>893</v>
      </c>
      <c r="C36" s="418" t="s">
        <v>535</v>
      </c>
      <c r="D36" s="1586">
        <v>3.9</v>
      </c>
      <c r="E36" s="1571"/>
      <c r="F36" s="1563"/>
      <c r="G36" s="1563"/>
      <c r="H36" s="1563"/>
      <c r="I36" s="1563"/>
      <c r="J36" s="1563"/>
      <c r="K36" s="1563"/>
      <c r="L36" s="1564"/>
      <c r="M36" s="1529">
        <f>E36+G36+I36+K36</f>
        <v>0</v>
      </c>
      <c r="N36" s="1573">
        <f>M36*D36</f>
        <v>0</v>
      </c>
    </row>
    <row r="37" spans="2:14" ht="19.5" customHeight="1" x14ac:dyDescent="0.15">
      <c r="B37" s="1585"/>
      <c r="C37" s="419" t="s">
        <v>536</v>
      </c>
      <c r="D37" s="1587"/>
      <c r="E37" s="1572"/>
      <c r="F37" s="1470"/>
      <c r="G37" s="1470"/>
      <c r="H37" s="1470"/>
      <c r="I37" s="1470"/>
      <c r="J37" s="1470"/>
      <c r="K37" s="1470"/>
      <c r="L37" s="1565"/>
      <c r="M37" s="1562"/>
      <c r="N37" s="1574"/>
    </row>
    <row r="38" spans="2:14" s="314" customFormat="1" ht="19.5" customHeight="1" x14ac:dyDescent="0.2">
      <c r="B38" s="435" t="s">
        <v>854</v>
      </c>
      <c r="C38" s="436"/>
      <c r="D38" s="771"/>
      <c r="I38" s="300"/>
      <c r="J38" s="300"/>
      <c r="K38" s="300"/>
      <c r="M38" s="300"/>
      <c r="N38" s="300"/>
    </row>
    <row r="39" spans="2:14" s="314" customFormat="1" ht="19.5" customHeight="1" x14ac:dyDescent="0.2">
      <c r="B39" s="1592" t="s">
        <v>894</v>
      </c>
      <c r="C39" s="327" t="s">
        <v>554</v>
      </c>
      <c r="D39" s="1593">
        <v>9.5</v>
      </c>
      <c r="E39" s="1571"/>
      <c r="F39" s="1563"/>
      <c r="G39" s="1563"/>
      <c r="H39" s="1563"/>
      <c r="I39" s="1563"/>
      <c r="J39" s="1563"/>
      <c r="K39" s="1563"/>
      <c r="L39" s="1564"/>
      <c r="M39" s="1566">
        <f>E39+G39+I39+K39</f>
        <v>0</v>
      </c>
      <c r="N39" s="1588">
        <f>D39*M39</f>
        <v>0</v>
      </c>
    </row>
    <row r="40" spans="2:14" s="314" customFormat="1" ht="19.5" customHeight="1" x14ac:dyDescent="0.2">
      <c r="B40" s="1585"/>
      <c r="C40" s="315" t="s">
        <v>555</v>
      </c>
      <c r="D40" s="1591"/>
      <c r="E40" s="1451"/>
      <c r="F40" s="1453"/>
      <c r="G40" s="1453"/>
      <c r="H40" s="1453"/>
      <c r="I40" s="1453"/>
      <c r="J40" s="1453"/>
      <c r="K40" s="1453"/>
      <c r="L40" s="1565"/>
      <c r="M40" s="1567"/>
      <c r="N40" s="1589"/>
    </row>
    <row r="41" spans="2:14" s="314" customFormat="1" ht="19.5" customHeight="1" x14ac:dyDescent="0.2">
      <c r="B41" s="1584" t="s">
        <v>895</v>
      </c>
      <c r="C41" s="316" t="s">
        <v>556</v>
      </c>
      <c r="D41" s="1590">
        <v>17.5</v>
      </c>
      <c r="E41" s="1571"/>
      <c r="F41" s="1563"/>
      <c r="G41" s="1563"/>
      <c r="H41" s="1563"/>
      <c r="I41" s="1563"/>
      <c r="J41" s="1563"/>
      <c r="K41" s="1563"/>
      <c r="L41" s="1454"/>
      <c r="M41" s="1566">
        <f>E41+G41+I41+K41</f>
        <v>0</v>
      </c>
      <c r="N41" s="1588">
        <f>D41*M41</f>
        <v>0</v>
      </c>
    </row>
    <row r="42" spans="2:14" s="314" customFormat="1" ht="19.5" customHeight="1" x14ac:dyDescent="0.2">
      <c r="B42" s="1585"/>
      <c r="C42" s="315" t="s">
        <v>557</v>
      </c>
      <c r="D42" s="1591"/>
      <c r="E42" s="1451"/>
      <c r="F42" s="1453"/>
      <c r="G42" s="1453"/>
      <c r="H42" s="1453"/>
      <c r="I42" s="1453"/>
      <c r="J42" s="1453"/>
      <c r="K42" s="1453"/>
      <c r="L42" s="1565"/>
      <c r="M42" s="1567"/>
      <c r="N42" s="1589"/>
    </row>
    <row r="43" spans="2:14" s="314" customFormat="1" ht="19.5" customHeight="1" x14ac:dyDescent="0.2">
      <c r="B43" s="1584" t="s">
        <v>896</v>
      </c>
      <c r="C43" s="316" t="s">
        <v>558</v>
      </c>
      <c r="D43" s="1590">
        <v>18.5</v>
      </c>
      <c r="E43" s="1571"/>
      <c r="F43" s="1563"/>
      <c r="G43" s="1563"/>
      <c r="H43" s="1563"/>
      <c r="I43" s="1563"/>
      <c r="J43" s="1563"/>
      <c r="K43" s="1563"/>
      <c r="L43" s="1564"/>
      <c r="M43" s="1566">
        <f>E43+G43+I43+K43</f>
        <v>0</v>
      </c>
      <c r="N43" s="1434">
        <f>D43*M43</f>
        <v>0</v>
      </c>
    </row>
    <row r="44" spans="2:14" s="314" customFormat="1" ht="19.5" customHeight="1" x14ac:dyDescent="0.2">
      <c r="B44" s="1585"/>
      <c r="C44" s="315" t="s">
        <v>559</v>
      </c>
      <c r="D44" s="1591"/>
      <c r="E44" s="1572"/>
      <c r="F44" s="1470"/>
      <c r="G44" s="1470"/>
      <c r="H44" s="1470"/>
      <c r="I44" s="1470"/>
      <c r="J44" s="1470"/>
      <c r="K44" s="1470"/>
      <c r="L44" s="1565"/>
      <c r="M44" s="1567"/>
      <c r="N44" s="1435"/>
    </row>
    <row r="45" spans="2:14" ht="37.5" customHeight="1" x14ac:dyDescent="0.2">
      <c r="C45" s="1594" t="s">
        <v>856</v>
      </c>
      <c r="D45" s="1594"/>
      <c r="E45" s="1594"/>
      <c r="F45" s="1594"/>
      <c r="G45" s="1594"/>
      <c r="H45" s="1594"/>
      <c r="I45" s="1594"/>
      <c r="J45" s="1594"/>
    </row>
    <row r="46" spans="2:14" ht="30" customHeight="1" x14ac:dyDescent="0.2">
      <c r="J46" s="1422" t="s">
        <v>69</v>
      </c>
      <c r="K46" s="1423"/>
      <c r="L46" s="1424"/>
      <c r="M46" s="1466">
        <f>SUM(N7:N44)</f>
        <v>0</v>
      </c>
      <c r="N46" s="1467"/>
    </row>
    <row r="47" spans="2:14" ht="30" customHeight="1" x14ac:dyDescent="0.2">
      <c r="D47" s="314"/>
      <c r="E47" s="308"/>
      <c r="F47" s="308"/>
      <c r="G47" s="308"/>
      <c r="H47" s="308"/>
      <c r="I47" s="308"/>
      <c r="J47" s="1422" t="s">
        <v>455</v>
      </c>
      <c r="K47" s="1423"/>
      <c r="L47" s="1424"/>
      <c r="M47" s="1468">
        <f>M46*10%</f>
        <v>0</v>
      </c>
      <c r="N47" s="1469"/>
    </row>
    <row r="48" spans="2:14" ht="30" customHeight="1" x14ac:dyDescent="0.2">
      <c r="J48" s="1419" t="s">
        <v>370</v>
      </c>
      <c r="K48" s="1420"/>
      <c r="L48" s="1421"/>
      <c r="M48" s="1461">
        <f>M46+M47</f>
        <v>0</v>
      </c>
      <c r="N48" s="1462"/>
    </row>
    <row r="49" spans="2:14" ht="7.5" customHeight="1" x14ac:dyDescent="0.2">
      <c r="B49" s="306"/>
    </row>
    <row r="50" spans="2:14" x14ac:dyDescent="0.2">
      <c r="B50" s="305"/>
    </row>
    <row r="51" spans="2:14" ht="9.75" customHeight="1" x14ac:dyDescent="0.2">
      <c r="B51" s="303"/>
    </row>
    <row r="52" spans="2:14" x14ac:dyDescent="0.2">
      <c r="B52" s="302"/>
      <c r="C52" s="1244" t="s">
        <v>288</v>
      </c>
      <c r="D52" s="1244"/>
      <c r="E52" s="1244"/>
      <c r="F52" s="1244"/>
      <c r="G52" s="1244"/>
      <c r="H52" s="1244"/>
      <c r="I52" s="1244"/>
      <c r="J52" s="1244"/>
      <c r="K52" s="1244"/>
      <c r="L52" s="1244"/>
    </row>
    <row r="53" spans="2:14" x14ac:dyDescent="0.2">
      <c r="B53" s="302"/>
    </row>
    <row r="54" spans="2:14" x14ac:dyDescent="0.2">
      <c r="B54" s="1583"/>
      <c r="C54" s="1583"/>
      <c r="D54" s="1583"/>
      <c r="E54" s="1583"/>
      <c r="F54" s="1583"/>
      <c r="G54" s="1583"/>
      <c r="H54" s="1583"/>
      <c r="I54" s="1583"/>
      <c r="J54" s="1583"/>
      <c r="K54" s="1583"/>
      <c r="L54" s="1583"/>
      <c r="M54" s="1583"/>
      <c r="N54" s="1583"/>
    </row>
  </sheetData>
  <sheetProtection algorithmName="SHA-512" hashValue="JsD7EIVNsnL+ntbSwUAlcM6yaHLuaxaHkn3tkCmj9muUzCQyqv0oJpOmnjE+U831XFtu/QZ35ajooGeEC/WO1w==" saltValue="0fAPMSxhXdIgGQNDOqNteA==" spinCount="100000" sheet="1" objects="1" scenarios="1" formatCells="0" formatColumns="0" formatRows="0" insertColumns="0" insertRows="0" insertHyperlinks="0" deleteColumns="0" deleteRows="0" sort="0" autoFilter="0" pivotTables="0"/>
  <protectedRanges>
    <protectedRange sqref="L11:L24 E7:K32" name="Rango1_2"/>
    <protectedRange sqref="L25:L26" name="Rango1_2_1"/>
    <protectedRange sqref="L27:L32" name="Rango1_2_1_1"/>
    <protectedRange sqref="L39:L44" name="Rango1_3"/>
  </protectedRanges>
  <mergeCells count="228">
    <mergeCell ref="C45:J45"/>
    <mergeCell ref="L43:L44"/>
    <mergeCell ref="M43:M44"/>
    <mergeCell ref="N43:N44"/>
    <mergeCell ref="N41:N42"/>
    <mergeCell ref="B43:B44"/>
    <mergeCell ref="D43:D44"/>
    <mergeCell ref="E43:E44"/>
    <mergeCell ref="F43:F44"/>
    <mergeCell ref="G43:G44"/>
    <mergeCell ref="H43:H44"/>
    <mergeCell ref="I43:I44"/>
    <mergeCell ref="J43:J44"/>
    <mergeCell ref="K43:K44"/>
    <mergeCell ref="H41:H42"/>
    <mergeCell ref="I41:I42"/>
    <mergeCell ref="J41:J42"/>
    <mergeCell ref="K41:K42"/>
    <mergeCell ref="L41:L42"/>
    <mergeCell ref="M41:M42"/>
    <mergeCell ref="M34:M35"/>
    <mergeCell ref="N34:N35"/>
    <mergeCell ref="J39:J40"/>
    <mergeCell ref="K39:K40"/>
    <mergeCell ref="L39:L40"/>
    <mergeCell ref="M39:M40"/>
    <mergeCell ref="N39:N40"/>
    <mergeCell ref="B41:B42"/>
    <mergeCell ref="D41:D42"/>
    <mergeCell ref="E41:E42"/>
    <mergeCell ref="F41:F42"/>
    <mergeCell ref="G41:G42"/>
    <mergeCell ref="B39:B40"/>
    <mergeCell ref="D39:D40"/>
    <mergeCell ref="E39:E40"/>
    <mergeCell ref="F39:F40"/>
    <mergeCell ref="G39:G40"/>
    <mergeCell ref="I39:I40"/>
    <mergeCell ref="B31:B32"/>
    <mergeCell ref="H19:H20"/>
    <mergeCell ref="G21:G22"/>
    <mergeCell ref="H39:H40"/>
    <mergeCell ref="E19:E20"/>
    <mergeCell ref="F21:F22"/>
    <mergeCell ref="F19:F20"/>
    <mergeCell ref="H25:H26"/>
    <mergeCell ref="B36:B37"/>
    <mergeCell ref="H36:H37"/>
    <mergeCell ref="B34:B35"/>
    <mergeCell ref="D34:D35"/>
    <mergeCell ref="E34:E35"/>
    <mergeCell ref="F34:F35"/>
    <mergeCell ref="G34:G35"/>
    <mergeCell ref="D36:D37"/>
    <mergeCell ref="E36:E37"/>
    <mergeCell ref="F36:F37"/>
    <mergeCell ref="G36:G37"/>
    <mergeCell ref="H23:H24"/>
    <mergeCell ref="D29:D30"/>
    <mergeCell ref="E29:E30"/>
    <mergeCell ref="F29:F30"/>
    <mergeCell ref="G29:G30"/>
    <mergeCell ref="B54:N54"/>
    <mergeCell ref="I21:I22"/>
    <mergeCell ref="D19:D20"/>
    <mergeCell ref="G23:G24"/>
    <mergeCell ref="M25:M26"/>
    <mergeCell ref="D25:D26"/>
    <mergeCell ref="D23:D24"/>
    <mergeCell ref="B21:B22"/>
    <mergeCell ref="B27:B28"/>
    <mergeCell ref="I23:I24"/>
    <mergeCell ref="B23:B24"/>
    <mergeCell ref="B25:B26"/>
    <mergeCell ref="E25:E26"/>
    <mergeCell ref="F25:F26"/>
    <mergeCell ref="G25:G26"/>
    <mergeCell ref="N25:N26"/>
    <mergeCell ref="N21:N22"/>
    <mergeCell ref="N23:N24"/>
    <mergeCell ref="J48:L48"/>
    <mergeCell ref="M46:N46"/>
    <mergeCell ref="M47:N47"/>
    <mergeCell ref="M48:N48"/>
    <mergeCell ref="J46:L46"/>
    <mergeCell ref="B29:B30"/>
    <mergeCell ref="B17:B18"/>
    <mergeCell ref="B19:B20"/>
    <mergeCell ref="N15:N16"/>
    <mergeCell ref="N17:N18"/>
    <mergeCell ref="I19:I20"/>
    <mergeCell ref="J19:J20"/>
    <mergeCell ref="L19:L20"/>
    <mergeCell ref="M19:M20"/>
    <mergeCell ref="N19:N20"/>
    <mergeCell ref="I17:I18"/>
    <mergeCell ref="K19:K20"/>
    <mergeCell ref="M17:M18"/>
    <mergeCell ref="L17:L18"/>
    <mergeCell ref="M15:M16"/>
    <mergeCell ref="I15:I16"/>
    <mergeCell ref="B13:B14"/>
    <mergeCell ref="B15:B16"/>
    <mergeCell ref="E9:E10"/>
    <mergeCell ref="E11:E12"/>
    <mergeCell ref="I11:I12"/>
    <mergeCell ref="D9:D10"/>
    <mergeCell ref="D11:D12"/>
    <mergeCell ref="D13:D14"/>
    <mergeCell ref="B11:B12"/>
    <mergeCell ref="E13:E14"/>
    <mergeCell ref="F13:F14"/>
    <mergeCell ref="G11:G12"/>
    <mergeCell ref="B9:B10"/>
    <mergeCell ref="F11:F12"/>
    <mergeCell ref="D7:D8"/>
    <mergeCell ref="B7:B8"/>
    <mergeCell ref="C3:E3"/>
    <mergeCell ref="G3:L3"/>
    <mergeCell ref="G19:G20"/>
    <mergeCell ref="H21:H22"/>
    <mergeCell ref="K7:K8"/>
    <mergeCell ref="K15:K16"/>
    <mergeCell ref="I7:I8"/>
    <mergeCell ref="E21:E22"/>
    <mergeCell ref="G17:G18"/>
    <mergeCell ref="H17:H18"/>
    <mergeCell ref="D15:D16"/>
    <mergeCell ref="D21:D22"/>
    <mergeCell ref="G15:G16"/>
    <mergeCell ref="D17:D18"/>
    <mergeCell ref="K9:K10"/>
    <mergeCell ref="J15:J16"/>
    <mergeCell ref="L15:L16"/>
    <mergeCell ref="E5:L5"/>
    <mergeCell ref="L7:L8"/>
    <mergeCell ref="L9:L10"/>
    <mergeCell ref="J7:J8"/>
    <mergeCell ref="I9:I10"/>
    <mergeCell ref="N7:N8"/>
    <mergeCell ref="M9:M10"/>
    <mergeCell ref="N9:N10"/>
    <mergeCell ref="E7:E8"/>
    <mergeCell ref="I13:I14"/>
    <mergeCell ref="J13:J14"/>
    <mergeCell ref="L13:L14"/>
    <mergeCell ref="L11:L12"/>
    <mergeCell ref="M13:M14"/>
    <mergeCell ref="K11:K12"/>
    <mergeCell ref="K13:K14"/>
    <mergeCell ref="F9:F10"/>
    <mergeCell ref="G9:G10"/>
    <mergeCell ref="G13:G14"/>
    <mergeCell ref="F7:F8"/>
    <mergeCell ref="N13:N14"/>
    <mergeCell ref="M11:M12"/>
    <mergeCell ref="N11:N12"/>
    <mergeCell ref="J11:J12"/>
    <mergeCell ref="H7:H8"/>
    <mergeCell ref="H13:H14"/>
    <mergeCell ref="H11:H12"/>
    <mergeCell ref="G7:G8"/>
    <mergeCell ref="L21:L22"/>
    <mergeCell ref="K21:K22"/>
    <mergeCell ref="L25:L26"/>
    <mergeCell ref="J23:J24"/>
    <mergeCell ref="L23:L24"/>
    <mergeCell ref="K23:K24"/>
    <mergeCell ref="K25:K26"/>
    <mergeCell ref="J21:J22"/>
    <mergeCell ref="M7:M8"/>
    <mergeCell ref="K17:K18"/>
    <mergeCell ref="J17:J18"/>
    <mergeCell ref="M21:M22"/>
    <mergeCell ref="M23:M24"/>
    <mergeCell ref="I25:I26"/>
    <mergeCell ref="J9:J10"/>
    <mergeCell ref="H9:H10"/>
    <mergeCell ref="F15:F16"/>
    <mergeCell ref="H29:H30"/>
    <mergeCell ref="D27:D28"/>
    <mergeCell ref="E27:E28"/>
    <mergeCell ref="F27:F28"/>
    <mergeCell ref="G27:G28"/>
    <mergeCell ref="H27:H28"/>
    <mergeCell ref="I27:I28"/>
    <mergeCell ref="J25:J26"/>
    <mergeCell ref="E15:E16"/>
    <mergeCell ref="H15:H16"/>
    <mergeCell ref="E17:E18"/>
    <mergeCell ref="E23:E24"/>
    <mergeCell ref="F23:F24"/>
    <mergeCell ref="F17:F18"/>
    <mergeCell ref="N29:N30"/>
    <mergeCell ref="J27:J28"/>
    <mergeCell ref="K27:K28"/>
    <mergeCell ref="L27:L28"/>
    <mergeCell ref="M27:M28"/>
    <mergeCell ref="N27:N28"/>
    <mergeCell ref="I29:I30"/>
    <mergeCell ref="J29:J30"/>
    <mergeCell ref="K29:K30"/>
    <mergeCell ref="L29:L30"/>
    <mergeCell ref="M29:M30"/>
    <mergeCell ref="J31:J32"/>
    <mergeCell ref="K31:K32"/>
    <mergeCell ref="L31:L32"/>
    <mergeCell ref="M31:M32"/>
    <mergeCell ref="C52:L52"/>
    <mergeCell ref="N31:N32"/>
    <mergeCell ref="D31:D32"/>
    <mergeCell ref="E31:E32"/>
    <mergeCell ref="F31:F32"/>
    <mergeCell ref="G31:G32"/>
    <mergeCell ref="H31:H32"/>
    <mergeCell ref="I31:I32"/>
    <mergeCell ref="J47:L47"/>
    <mergeCell ref="H34:H35"/>
    <mergeCell ref="J36:J37"/>
    <mergeCell ref="K36:K37"/>
    <mergeCell ref="L36:L37"/>
    <mergeCell ref="M36:M37"/>
    <mergeCell ref="I36:I37"/>
    <mergeCell ref="N36:N37"/>
    <mergeCell ref="I34:I35"/>
    <mergeCell ref="J34:J35"/>
    <mergeCell ref="K34:K35"/>
    <mergeCell ref="L34:L35"/>
  </mergeCells>
  <printOptions horizontalCentered="1"/>
  <pageMargins left="0.31496062992125984" right="0.31496062992125984" top="1.1811023622047245" bottom="0.35433070866141736" header="0.31496062992125984" footer="0.31496062992125984"/>
  <pageSetup paperSize="9" scale="59" orientation="portrait" r:id="rId1"/>
  <headerFooter alignWithMargins="0">
    <oddHeader xml:space="preserve">&amp;R&amp;"Verdana,Negrita"&amp;14&amp;G
&amp;10EXHIBITOR ORDER FORM
&amp;A&amp;"Verdana,Normal"
</oddHeader>
    <oddFooter>&amp;R&amp;"Verdana,Normal"CCIB- &amp;A</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B1:R67"/>
  <sheetViews>
    <sheetView showGridLines="0" showZeros="0" zoomScale="90" zoomScaleNormal="90" zoomScaleSheetLayoutView="85" workbookViewId="0">
      <selection activeCell="Q61" sqref="Q61"/>
    </sheetView>
  </sheetViews>
  <sheetFormatPr baseColWidth="10" defaultRowHeight="12.75" x14ac:dyDescent="0.2"/>
  <cols>
    <col min="1" max="1" width="6.7109375" style="300" customWidth="1"/>
    <col min="2" max="2" width="11.42578125" style="300"/>
    <col min="3" max="3" width="49" style="300" customWidth="1"/>
    <col min="4" max="4" width="11.42578125" style="300"/>
    <col min="5" max="5" width="8" style="300" customWidth="1"/>
    <col min="6" max="6" width="11.7109375" style="300" customWidth="1"/>
    <col min="7" max="7" width="11" style="300" customWidth="1"/>
    <col min="8" max="8" width="13.140625" style="300" customWidth="1"/>
    <col min="9" max="9" width="9" style="300" customWidth="1"/>
    <col min="10" max="10" width="11.140625" style="300" customWidth="1"/>
    <col min="11" max="11" width="12.140625" style="300" customWidth="1"/>
    <col min="12" max="12" width="15.5703125" style="300" customWidth="1"/>
    <col min="13" max="13" width="11.42578125" style="300"/>
    <col min="14" max="14" width="13" style="300" customWidth="1"/>
    <col min="15" max="16384" width="11.42578125" style="300"/>
  </cols>
  <sheetData>
    <row r="1" spans="2:14" x14ac:dyDescent="0.2">
      <c r="B1" s="314"/>
      <c r="C1" s="314"/>
      <c r="D1" s="314"/>
      <c r="E1" s="314"/>
      <c r="F1" s="314"/>
      <c r="G1" s="314"/>
      <c r="H1" s="314"/>
      <c r="I1" s="314"/>
      <c r="J1" s="314"/>
      <c r="K1" s="314"/>
      <c r="L1" s="314"/>
      <c r="M1" s="314"/>
      <c r="N1" s="314"/>
    </row>
    <row r="2" spans="2:14" s="330" customFormat="1" ht="12.75" customHeight="1" x14ac:dyDescent="0.2">
      <c r="B2" s="299"/>
      <c r="C2" s="299"/>
      <c r="D2" s="299"/>
      <c r="E2" s="299"/>
      <c r="F2" s="299"/>
      <c r="G2" s="299"/>
      <c r="H2" s="299"/>
      <c r="I2" s="299"/>
      <c r="J2" s="299"/>
      <c r="K2" s="299"/>
      <c r="L2" s="299"/>
      <c r="M2" s="299"/>
      <c r="N2" s="299"/>
    </row>
    <row r="3" spans="2:14" s="330" customFormat="1" ht="19.5" customHeight="1" x14ac:dyDescent="0.2">
      <c r="B3" s="450" t="s">
        <v>14</v>
      </c>
      <c r="C3" s="1525" t="str">
        <f>'0.1. Fin. details + Credit card'!C14:I14</f>
        <v>FEFCO</v>
      </c>
      <c r="D3" s="1526"/>
      <c r="E3" s="1527"/>
      <c r="F3" s="450" t="s">
        <v>510</v>
      </c>
      <c r="G3" s="1525">
        <f>'0.1. Fin. details + Credit card'!C15</f>
        <v>0</v>
      </c>
      <c r="H3" s="1526"/>
      <c r="I3" s="1526"/>
      <c r="J3" s="1526"/>
      <c r="K3" s="1526"/>
      <c r="L3" s="1527"/>
      <c r="M3" s="450" t="s">
        <v>15</v>
      </c>
      <c r="N3" s="451">
        <f>'0.1. Fin. details + Credit card'!I15</f>
        <v>0</v>
      </c>
    </row>
    <row r="4" spans="2:14" s="330" customFormat="1" ht="12.75" customHeight="1" x14ac:dyDescent="0.2">
      <c r="B4" s="452"/>
      <c r="C4" s="453"/>
      <c r="D4" s="453"/>
      <c r="E4" s="453"/>
      <c r="F4" s="452"/>
      <c r="G4" s="453"/>
      <c r="H4" s="453"/>
      <c r="I4" s="453"/>
      <c r="J4" s="452"/>
      <c r="K4" s="453"/>
      <c r="L4" s="454"/>
      <c r="M4" s="454"/>
      <c r="N4" s="454"/>
    </row>
    <row r="5" spans="2:14" ht="42.75" x14ac:dyDescent="0.2">
      <c r="B5" s="444" t="s">
        <v>369</v>
      </c>
      <c r="C5" s="445" t="s">
        <v>616</v>
      </c>
      <c r="D5" s="444" t="s">
        <v>407</v>
      </c>
      <c r="E5" s="1595" t="s">
        <v>617</v>
      </c>
      <c r="F5" s="1595"/>
      <c r="G5" s="1595"/>
      <c r="H5" s="1595"/>
      <c r="I5" s="1595"/>
      <c r="J5" s="1595"/>
      <c r="K5" s="1595"/>
      <c r="L5" s="1595"/>
      <c r="M5" s="444" t="s">
        <v>350</v>
      </c>
      <c r="N5" s="445" t="s">
        <v>370</v>
      </c>
    </row>
    <row r="6" spans="2:14" ht="29.25" customHeight="1" x14ac:dyDescent="0.2">
      <c r="B6" s="455" t="s">
        <v>851</v>
      </c>
      <c r="C6" s="456"/>
      <c r="D6" s="457"/>
      <c r="E6" s="468" t="s">
        <v>659</v>
      </c>
      <c r="F6" s="468" t="s">
        <v>282</v>
      </c>
      <c r="G6" s="468" t="s">
        <v>660</v>
      </c>
      <c r="H6" s="468" t="s">
        <v>282</v>
      </c>
      <c r="I6" s="468" t="s">
        <v>661</v>
      </c>
      <c r="J6" s="468" t="s">
        <v>282</v>
      </c>
      <c r="K6" s="468" t="s">
        <v>662</v>
      </c>
      <c r="L6" s="468" t="s">
        <v>282</v>
      </c>
      <c r="M6" s="458"/>
      <c r="N6" s="459"/>
    </row>
    <row r="7" spans="2:14" ht="19.5" customHeight="1" x14ac:dyDescent="0.2">
      <c r="B7" s="1584" t="s">
        <v>897</v>
      </c>
      <c r="C7" s="316" t="s">
        <v>560</v>
      </c>
      <c r="D7" s="1590">
        <v>23.7</v>
      </c>
      <c r="E7" s="1603"/>
      <c r="F7" s="1596"/>
      <c r="G7" s="1596"/>
      <c r="H7" s="1596"/>
      <c r="I7" s="1596"/>
      <c r="J7" s="1596"/>
      <c r="K7" s="1596"/>
      <c r="L7" s="1608"/>
      <c r="M7" s="1604">
        <f>E7+G7+I7+K7</f>
        <v>0</v>
      </c>
      <c r="N7" s="1606">
        <f>D7*M7</f>
        <v>0</v>
      </c>
    </row>
    <row r="8" spans="2:14" ht="21" customHeight="1" x14ac:dyDescent="0.2">
      <c r="B8" s="1585"/>
      <c r="C8" s="315" t="s">
        <v>561</v>
      </c>
      <c r="D8" s="1591"/>
      <c r="E8" s="1599"/>
      <c r="F8" s="1597"/>
      <c r="G8" s="1597"/>
      <c r="H8" s="1597"/>
      <c r="I8" s="1597"/>
      <c r="J8" s="1597"/>
      <c r="K8" s="1597"/>
      <c r="L8" s="1602"/>
      <c r="M8" s="1605"/>
      <c r="N8" s="1607"/>
    </row>
    <row r="9" spans="2:14" ht="36.75" customHeight="1" x14ac:dyDescent="0.2">
      <c r="B9" s="1584" t="s">
        <v>898</v>
      </c>
      <c r="C9" s="316" t="s">
        <v>562</v>
      </c>
      <c r="D9" s="1590">
        <v>19</v>
      </c>
      <c r="E9" s="1598"/>
      <c r="F9" s="1600"/>
      <c r="G9" s="1600"/>
      <c r="H9" s="1600"/>
      <c r="I9" s="1600"/>
      <c r="J9" s="1600"/>
      <c r="K9" s="1600"/>
      <c r="L9" s="1601"/>
      <c r="M9" s="1604">
        <f>E9+G9+I9+K9</f>
        <v>0</v>
      </c>
      <c r="N9" s="1606">
        <f>D9*M9</f>
        <v>0</v>
      </c>
    </row>
    <row r="10" spans="2:14" ht="34.5" customHeight="1" x14ac:dyDescent="0.2">
      <c r="B10" s="1585"/>
      <c r="C10" s="315" t="s">
        <v>563</v>
      </c>
      <c r="D10" s="1591"/>
      <c r="E10" s="1599"/>
      <c r="F10" s="1597"/>
      <c r="G10" s="1597"/>
      <c r="H10" s="1597"/>
      <c r="I10" s="1597"/>
      <c r="J10" s="1597"/>
      <c r="K10" s="1597"/>
      <c r="L10" s="1602"/>
      <c r="M10" s="1605"/>
      <c r="N10" s="1607"/>
    </row>
    <row r="11" spans="2:14" ht="19.5" customHeight="1" x14ac:dyDescent="0.2">
      <c r="B11" s="1584" t="s">
        <v>899</v>
      </c>
      <c r="C11" s="316" t="s">
        <v>564</v>
      </c>
      <c r="D11" s="1590">
        <v>31.5</v>
      </c>
      <c r="E11" s="1598"/>
      <c r="F11" s="1600"/>
      <c r="G11" s="1600"/>
      <c r="H11" s="1600"/>
      <c r="I11" s="1600"/>
      <c r="J11" s="1600"/>
      <c r="K11" s="1600"/>
      <c r="L11" s="1601"/>
      <c r="M11" s="1604">
        <f>E11+G11+I11+K11</f>
        <v>0</v>
      </c>
      <c r="N11" s="1606">
        <f>D11*M11</f>
        <v>0</v>
      </c>
    </row>
    <row r="12" spans="2:14" ht="19.5" customHeight="1" x14ac:dyDescent="0.2">
      <c r="B12" s="1585"/>
      <c r="C12" s="315" t="s">
        <v>565</v>
      </c>
      <c r="D12" s="1591"/>
      <c r="E12" s="1599"/>
      <c r="F12" s="1597"/>
      <c r="G12" s="1597"/>
      <c r="H12" s="1597"/>
      <c r="I12" s="1597"/>
      <c r="J12" s="1597"/>
      <c r="K12" s="1597"/>
      <c r="L12" s="1602"/>
      <c r="M12" s="1605"/>
      <c r="N12" s="1607"/>
    </row>
    <row r="13" spans="2:14" ht="19.5" customHeight="1" x14ac:dyDescent="0.2">
      <c r="B13" s="1584" t="s">
        <v>900</v>
      </c>
      <c r="C13" s="316" t="s">
        <v>566</v>
      </c>
      <c r="D13" s="1590">
        <v>27.1</v>
      </c>
      <c r="E13" s="1598"/>
      <c r="F13" s="1600"/>
      <c r="G13" s="1600"/>
      <c r="H13" s="1600"/>
      <c r="I13" s="1600"/>
      <c r="J13" s="1600"/>
      <c r="K13" s="1600"/>
      <c r="L13" s="1601"/>
      <c r="M13" s="1604">
        <f>E13+G13+I13+K13</f>
        <v>0</v>
      </c>
      <c r="N13" s="1606">
        <f>D13*M13</f>
        <v>0</v>
      </c>
    </row>
    <row r="14" spans="2:14" ht="19.5" customHeight="1" x14ac:dyDescent="0.2">
      <c r="B14" s="1585"/>
      <c r="C14" s="315" t="s">
        <v>567</v>
      </c>
      <c r="D14" s="1591"/>
      <c r="E14" s="1599"/>
      <c r="F14" s="1597"/>
      <c r="G14" s="1597"/>
      <c r="H14" s="1597"/>
      <c r="I14" s="1597"/>
      <c r="J14" s="1597"/>
      <c r="K14" s="1597"/>
      <c r="L14" s="1602"/>
      <c r="M14" s="1605"/>
      <c r="N14" s="1607"/>
    </row>
    <row r="15" spans="2:14" ht="19.5" customHeight="1" x14ac:dyDescent="0.2">
      <c r="B15" s="1584" t="s">
        <v>901</v>
      </c>
      <c r="C15" s="316" t="s">
        <v>568</v>
      </c>
      <c r="D15" s="1590">
        <v>13.1</v>
      </c>
      <c r="E15" s="1598"/>
      <c r="F15" s="1600"/>
      <c r="G15" s="1600"/>
      <c r="H15" s="1600"/>
      <c r="I15" s="1600"/>
      <c r="J15" s="1600"/>
      <c r="K15" s="1600"/>
      <c r="L15" s="1601"/>
      <c r="M15" s="1604">
        <f>E15+G15+I15+K15</f>
        <v>0</v>
      </c>
      <c r="N15" s="1606">
        <f>D15*M15</f>
        <v>0</v>
      </c>
    </row>
    <row r="16" spans="2:14" ht="19.5" customHeight="1" x14ac:dyDescent="0.2">
      <c r="B16" s="1585"/>
      <c r="C16" s="315" t="s">
        <v>569</v>
      </c>
      <c r="D16" s="1591"/>
      <c r="E16" s="1599"/>
      <c r="F16" s="1597"/>
      <c r="G16" s="1597"/>
      <c r="H16" s="1597"/>
      <c r="I16" s="1597"/>
      <c r="J16" s="1597"/>
      <c r="K16" s="1597"/>
      <c r="L16" s="1602"/>
      <c r="M16" s="1605"/>
      <c r="N16" s="1607"/>
    </row>
    <row r="17" spans="2:14" ht="19.5" customHeight="1" x14ac:dyDescent="0.2">
      <c r="B17" s="1584" t="s">
        <v>902</v>
      </c>
      <c r="C17" s="316" t="s">
        <v>570</v>
      </c>
      <c r="D17" s="1590">
        <v>13</v>
      </c>
      <c r="E17" s="1598"/>
      <c r="F17" s="1600"/>
      <c r="G17" s="1600"/>
      <c r="H17" s="1600"/>
      <c r="I17" s="1600"/>
      <c r="J17" s="1600"/>
      <c r="K17" s="1600"/>
      <c r="L17" s="1601"/>
      <c r="M17" s="1604">
        <f>E17+G17+I17+K17</f>
        <v>0</v>
      </c>
      <c r="N17" s="1606">
        <f>D17*M17</f>
        <v>0</v>
      </c>
    </row>
    <row r="18" spans="2:14" ht="19.5" customHeight="1" x14ac:dyDescent="0.2">
      <c r="B18" s="1585"/>
      <c r="C18" s="315" t="s">
        <v>571</v>
      </c>
      <c r="D18" s="1591"/>
      <c r="E18" s="1599"/>
      <c r="F18" s="1597"/>
      <c r="G18" s="1597"/>
      <c r="H18" s="1597"/>
      <c r="I18" s="1597"/>
      <c r="J18" s="1597"/>
      <c r="K18" s="1597"/>
      <c r="L18" s="1602"/>
      <c r="M18" s="1605"/>
      <c r="N18" s="1607"/>
    </row>
    <row r="19" spans="2:14" ht="19.5" customHeight="1" x14ac:dyDescent="0.2">
      <c r="B19" s="1584" t="s">
        <v>903</v>
      </c>
      <c r="C19" s="316" t="s">
        <v>572</v>
      </c>
      <c r="D19" s="1590">
        <v>28.35</v>
      </c>
      <c r="E19" s="1598"/>
      <c r="F19" s="1600"/>
      <c r="G19" s="1600"/>
      <c r="H19" s="1600"/>
      <c r="I19" s="1600"/>
      <c r="J19" s="1600"/>
      <c r="K19" s="1600"/>
      <c r="L19" s="1601"/>
      <c r="M19" s="1604">
        <f>E19+G19+I19+K19</f>
        <v>0</v>
      </c>
      <c r="N19" s="1606">
        <f>D19*M19</f>
        <v>0</v>
      </c>
    </row>
    <row r="20" spans="2:14" ht="19.5" customHeight="1" x14ac:dyDescent="0.2">
      <c r="B20" s="1585"/>
      <c r="C20" s="315" t="s">
        <v>573</v>
      </c>
      <c r="D20" s="1591"/>
      <c r="E20" s="1599"/>
      <c r="F20" s="1597"/>
      <c r="G20" s="1597"/>
      <c r="H20" s="1597"/>
      <c r="I20" s="1597"/>
      <c r="J20" s="1597"/>
      <c r="K20" s="1597"/>
      <c r="L20" s="1602"/>
      <c r="M20" s="1605"/>
      <c r="N20" s="1607"/>
    </row>
    <row r="21" spans="2:14" ht="19.5" customHeight="1" x14ac:dyDescent="0.2">
      <c r="B21" s="1584" t="s">
        <v>904</v>
      </c>
      <c r="C21" s="316" t="s">
        <v>574</v>
      </c>
      <c r="D21" s="1590">
        <v>26.25</v>
      </c>
      <c r="E21" s="1598"/>
      <c r="F21" s="1600"/>
      <c r="G21" s="1600"/>
      <c r="H21" s="1600"/>
      <c r="I21" s="1600"/>
      <c r="J21" s="1600"/>
      <c r="K21" s="1600"/>
      <c r="L21" s="1601"/>
      <c r="M21" s="1604">
        <f>E21+G21+I21+K21</f>
        <v>0</v>
      </c>
      <c r="N21" s="1606">
        <f>D21*M21</f>
        <v>0</v>
      </c>
    </row>
    <row r="22" spans="2:14" ht="19.5" customHeight="1" x14ac:dyDescent="0.2">
      <c r="B22" s="1585"/>
      <c r="C22" s="315" t="s">
        <v>575</v>
      </c>
      <c r="D22" s="1591"/>
      <c r="E22" s="1599"/>
      <c r="F22" s="1597"/>
      <c r="G22" s="1597"/>
      <c r="H22" s="1597"/>
      <c r="I22" s="1597"/>
      <c r="J22" s="1597"/>
      <c r="K22" s="1597"/>
      <c r="L22" s="1602"/>
      <c r="M22" s="1605"/>
      <c r="N22" s="1607"/>
    </row>
    <row r="23" spans="2:14" ht="19.5" customHeight="1" x14ac:dyDescent="0.2">
      <c r="B23" s="1584" t="s">
        <v>905</v>
      </c>
      <c r="C23" s="316" t="s">
        <v>576</v>
      </c>
      <c r="D23" s="1590">
        <v>30.5</v>
      </c>
      <c r="E23" s="1598"/>
      <c r="F23" s="1600"/>
      <c r="G23" s="1600"/>
      <c r="H23" s="1600"/>
      <c r="I23" s="1600"/>
      <c r="J23" s="1600"/>
      <c r="K23" s="1600"/>
      <c r="L23" s="1601"/>
      <c r="M23" s="1604">
        <f>E23+G23+I23+K23</f>
        <v>0</v>
      </c>
      <c r="N23" s="1606">
        <f>D23*M23</f>
        <v>0</v>
      </c>
    </row>
    <row r="24" spans="2:14" ht="19.5" customHeight="1" x14ac:dyDescent="0.2">
      <c r="B24" s="1585"/>
      <c r="C24" s="315" t="s">
        <v>577</v>
      </c>
      <c r="D24" s="1591"/>
      <c r="E24" s="1599"/>
      <c r="F24" s="1597"/>
      <c r="G24" s="1597"/>
      <c r="H24" s="1597"/>
      <c r="I24" s="1597"/>
      <c r="J24" s="1597"/>
      <c r="K24" s="1597"/>
      <c r="L24" s="1602"/>
      <c r="M24" s="1605"/>
      <c r="N24" s="1607"/>
    </row>
    <row r="25" spans="2:14" ht="19.5" customHeight="1" x14ac:dyDescent="0.2">
      <c r="B25" s="1584" t="s">
        <v>906</v>
      </c>
      <c r="C25" s="316" t="s">
        <v>578</v>
      </c>
      <c r="D25" s="1590">
        <v>18.5</v>
      </c>
      <c r="E25" s="1603"/>
      <c r="F25" s="1596"/>
      <c r="G25" s="1596"/>
      <c r="H25" s="1596"/>
      <c r="I25" s="1596"/>
      <c r="J25" s="1596"/>
      <c r="K25" s="1596"/>
      <c r="L25" s="1608"/>
      <c r="M25" s="1604">
        <f>E25+G25+I25+K25</f>
        <v>0</v>
      </c>
      <c r="N25" s="1606">
        <f>D25*M25</f>
        <v>0</v>
      </c>
    </row>
    <row r="26" spans="2:14" ht="19.5" customHeight="1" x14ac:dyDescent="0.2">
      <c r="B26" s="1585"/>
      <c r="C26" s="315" t="s">
        <v>579</v>
      </c>
      <c r="D26" s="1591"/>
      <c r="E26" s="1599"/>
      <c r="F26" s="1597"/>
      <c r="G26" s="1597"/>
      <c r="H26" s="1597"/>
      <c r="I26" s="1597"/>
      <c r="J26" s="1597"/>
      <c r="K26" s="1597"/>
      <c r="L26" s="1602"/>
      <c r="M26" s="1605"/>
      <c r="N26" s="1607"/>
    </row>
    <row r="27" spans="2:14" ht="42" customHeight="1" x14ac:dyDescent="0.2">
      <c r="B27" s="637"/>
      <c r="C27" s="1625" t="s">
        <v>852</v>
      </c>
      <c r="D27" s="1625"/>
      <c r="E27" s="1625"/>
      <c r="F27" s="1625"/>
      <c r="G27" s="1625"/>
      <c r="H27" s="1625"/>
      <c r="I27" s="1625"/>
      <c r="J27" s="1625"/>
      <c r="K27" s="1625"/>
      <c r="L27" s="1625"/>
      <c r="M27" s="1625"/>
      <c r="N27" s="1625"/>
    </row>
    <row r="28" spans="2:14" s="275" customFormat="1" ht="35.1" customHeight="1" x14ac:dyDescent="0.2">
      <c r="B28" s="455" t="s">
        <v>134</v>
      </c>
      <c r="C28" s="456"/>
      <c r="D28" s="457"/>
      <c r="E28" s="469"/>
      <c r="F28" s="458"/>
      <c r="G28" s="458"/>
      <c r="H28" s="458"/>
      <c r="I28" s="458"/>
      <c r="J28" s="458"/>
      <c r="K28" s="458"/>
      <c r="L28" s="458"/>
      <c r="M28" s="461"/>
      <c r="N28" s="462"/>
    </row>
    <row r="29" spans="2:14" ht="20.100000000000001" customHeight="1" x14ac:dyDescent="0.2">
      <c r="B29" s="1432" t="s">
        <v>627</v>
      </c>
      <c r="C29" s="316" t="s">
        <v>580</v>
      </c>
      <c r="D29" s="1621">
        <v>3.5</v>
      </c>
      <c r="E29" s="1623"/>
      <c r="F29" s="1603"/>
      <c r="G29" s="1596"/>
      <c r="H29" s="1596"/>
      <c r="I29" s="1596"/>
      <c r="J29" s="1596"/>
      <c r="K29" s="1596"/>
      <c r="L29" s="1608"/>
      <c r="M29" s="1604">
        <f>E29+G29+I29+K29</f>
        <v>0</v>
      </c>
      <c r="N29" s="1606">
        <f>D29*M29</f>
        <v>0</v>
      </c>
    </row>
    <row r="30" spans="2:14" ht="20.100000000000001" customHeight="1" x14ac:dyDescent="0.2">
      <c r="B30" s="1459"/>
      <c r="C30" s="315" t="s">
        <v>581</v>
      </c>
      <c r="D30" s="1622"/>
      <c r="E30" s="1624"/>
      <c r="F30" s="1599"/>
      <c r="G30" s="1597"/>
      <c r="H30" s="1597"/>
      <c r="I30" s="1597"/>
      <c r="J30" s="1597"/>
      <c r="K30" s="1597"/>
      <c r="L30" s="1602"/>
      <c r="M30" s="1605"/>
      <c r="N30" s="1607"/>
    </row>
    <row r="31" spans="2:14" ht="20.100000000000001" customHeight="1" x14ac:dyDescent="0.2">
      <c r="B31" s="1432" t="s">
        <v>628</v>
      </c>
      <c r="C31" s="316" t="s">
        <v>582</v>
      </c>
      <c r="D31" s="1621">
        <v>7.8</v>
      </c>
      <c r="E31" s="1603"/>
      <c r="F31" s="1596"/>
      <c r="G31" s="1596"/>
      <c r="H31" s="1596"/>
      <c r="I31" s="1596"/>
      <c r="J31" s="1596"/>
      <c r="K31" s="1596"/>
      <c r="L31" s="1608"/>
      <c r="M31" s="1604">
        <f>E31+G31+I31+K31</f>
        <v>0</v>
      </c>
      <c r="N31" s="1606">
        <f>D31*M31</f>
        <v>0</v>
      </c>
    </row>
    <row r="32" spans="2:14" ht="20.100000000000001" customHeight="1" x14ac:dyDescent="0.2">
      <c r="B32" s="1459"/>
      <c r="C32" s="315" t="s">
        <v>583</v>
      </c>
      <c r="D32" s="1622"/>
      <c r="E32" s="1599"/>
      <c r="F32" s="1597"/>
      <c r="G32" s="1597"/>
      <c r="H32" s="1597"/>
      <c r="I32" s="1597"/>
      <c r="J32" s="1597"/>
      <c r="K32" s="1597"/>
      <c r="L32" s="1602"/>
      <c r="M32" s="1605"/>
      <c r="N32" s="1607"/>
    </row>
    <row r="33" spans="2:14" ht="20.100000000000001" customHeight="1" x14ac:dyDescent="0.2">
      <c r="B33" s="1432" t="s">
        <v>629</v>
      </c>
      <c r="C33" s="316" t="s">
        <v>584</v>
      </c>
      <c r="D33" s="1621">
        <v>3.5</v>
      </c>
      <c r="E33" s="1603"/>
      <c r="F33" s="1596"/>
      <c r="G33" s="1596"/>
      <c r="H33" s="1596"/>
      <c r="I33" s="1596"/>
      <c r="J33" s="1596"/>
      <c r="K33" s="1596"/>
      <c r="L33" s="1608"/>
      <c r="M33" s="1604">
        <f>E33+G33+I33+K33</f>
        <v>0</v>
      </c>
      <c r="N33" s="1606">
        <f>D33*M33</f>
        <v>0</v>
      </c>
    </row>
    <row r="34" spans="2:14" ht="20.100000000000001" customHeight="1" x14ac:dyDescent="0.2">
      <c r="B34" s="1459"/>
      <c r="C34" s="315" t="s">
        <v>585</v>
      </c>
      <c r="D34" s="1622"/>
      <c r="E34" s="1599"/>
      <c r="F34" s="1597"/>
      <c r="G34" s="1597"/>
      <c r="H34" s="1597"/>
      <c r="I34" s="1597"/>
      <c r="J34" s="1597"/>
      <c r="K34" s="1597"/>
      <c r="L34" s="1602"/>
      <c r="M34" s="1605"/>
      <c r="N34" s="1607"/>
    </row>
    <row r="35" spans="2:14" ht="20.100000000000001" customHeight="1" x14ac:dyDescent="0.2">
      <c r="B35" s="1432" t="s">
        <v>630</v>
      </c>
      <c r="C35" s="316" t="s">
        <v>586</v>
      </c>
      <c r="D35" s="1621">
        <v>10</v>
      </c>
      <c r="E35" s="1603"/>
      <c r="F35" s="1596"/>
      <c r="G35" s="1596"/>
      <c r="H35" s="1596"/>
      <c r="I35" s="1596"/>
      <c r="J35" s="1596"/>
      <c r="K35" s="1596"/>
      <c r="L35" s="1608"/>
      <c r="M35" s="1604">
        <f>E35+G35+I35+K35</f>
        <v>0</v>
      </c>
      <c r="N35" s="1606">
        <f>D35*M35</f>
        <v>0</v>
      </c>
    </row>
    <row r="36" spans="2:14" ht="20.100000000000001" customHeight="1" x14ac:dyDescent="0.2">
      <c r="B36" s="1459"/>
      <c r="C36" s="315" t="s">
        <v>587</v>
      </c>
      <c r="D36" s="1622"/>
      <c r="E36" s="1599"/>
      <c r="F36" s="1597"/>
      <c r="G36" s="1597"/>
      <c r="H36" s="1597"/>
      <c r="I36" s="1597"/>
      <c r="J36" s="1597"/>
      <c r="K36" s="1597"/>
      <c r="L36" s="1602"/>
      <c r="M36" s="1605"/>
      <c r="N36" s="1607"/>
    </row>
    <row r="37" spans="2:14" ht="20.100000000000001" customHeight="1" x14ac:dyDescent="0.2">
      <c r="B37" s="1432" t="s">
        <v>631</v>
      </c>
      <c r="C37" s="316" t="s">
        <v>588</v>
      </c>
      <c r="D37" s="1621">
        <v>9</v>
      </c>
      <c r="E37" s="1603"/>
      <c r="F37" s="1596"/>
      <c r="G37" s="1596"/>
      <c r="H37" s="1596"/>
      <c r="I37" s="1596"/>
      <c r="J37" s="1596"/>
      <c r="K37" s="1596"/>
      <c r="L37" s="1608"/>
      <c r="M37" s="1604">
        <f>E37+G37+I37+K37</f>
        <v>0</v>
      </c>
      <c r="N37" s="1606">
        <f>D37*M37</f>
        <v>0</v>
      </c>
    </row>
    <row r="38" spans="2:14" ht="20.100000000000001" customHeight="1" x14ac:dyDescent="0.2">
      <c r="B38" s="1459"/>
      <c r="C38" s="315" t="s">
        <v>589</v>
      </c>
      <c r="D38" s="1622"/>
      <c r="E38" s="1599"/>
      <c r="F38" s="1597"/>
      <c r="G38" s="1597"/>
      <c r="H38" s="1597"/>
      <c r="I38" s="1597"/>
      <c r="J38" s="1597"/>
      <c r="K38" s="1597"/>
      <c r="L38" s="1602"/>
      <c r="M38" s="1605"/>
      <c r="N38" s="1607"/>
    </row>
    <row r="39" spans="2:14" ht="20.100000000000001" customHeight="1" x14ac:dyDescent="0.2">
      <c r="B39" s="1432" t="s">
        <v>632</v>
      </c>
      <c r="C39" s="316" t="s">
        <v>590</v>
      </c>
      <c r="D39" s="1621">
        <v>9.5</v>
      </c>
      <c r="E39" s="1603"/>
      <c r="F39" s="1596"/>
      <c r="G39" s="1596"/>
      <c r="H39" s="1596"/>
      <c r="I39" s="1596"/>
      <c r="J39" s="1596"/>
      <c r="K39" s="1596"/>
      <c r="L39" s="1608"/>
      <c r="M39" s="1604">
        <f>E39+G39+I39+K39</f>
        <v>0</v>
      </c>
      <c r="N39" s="1606">
        <f>D39*M39</f>
        <v>0</v>
      </c>
    </row>
    <row r="40" spans="2:14" ht="20.100000000000001" customHeight="1" x14ac:dyDescent="0.2">
      <c r="B40" s="1459"/>
      <c r="C40" s="315" t="s">
        <v>591</v>
      </c>
      <c r="D40" s="1622"/>
      <c r="E40" s="1599"/>
      <c r="F40" s="1597"/>
      <c r="G40" s="1597"/>
      <c r="H40" s="1597"/>
      <c r="I40" s="1597"/>
      <c r="J40" s="1597"/>
      <c r="K40" s="1597"/>
      <c r="L40" s="1602"/>
      <c r="M40" s="1605"/>
      <c r="N40" s="1607"/>
    </row>
    <row r="41" spans="2:14" ht="20.100000000000001" customHeight="1" x14ac:dyDescent="0.2">
      <c r="B41" s="1432" t="s">
        <v>633</v>
      </c>
      <c r="C41" s="316" t="s">
        <v>592</v>
      </c>
      <c r="D41" s="1621">
        <v>19.5</v>
      </c>
      <c r="E41" s="1603"/>
      <c r="F41" s="1596"/>
      <c r="G41" s="1596"/>
      <c r="H41" s="1596"/>
      <c r="I41" s="1596"/>
      <c r="J41" s="1596"/>
      <c r="K41" s="1596"/>
      <c r="L41" s="1608"/>
      <c r="M41" s="1604">
        <f>E41+G41+I41+K41</f>
        <v>0</v>
      </c>
      <c r="N41" s="1606">
        <f>D41*M41</f>
        <v>0</v>
      </c>
    </row>
    <row r="42" spans="2:14" ht="20.100000000000001" customHeight="1" x14ac:dyDescent="0.2">
      <c r="B42" s="1459"/>
      <c r="C42" s="315" t="s">
        <v>593</v>
      </c>
      <c r="D42" s="1622"/>
      <c r="E42" s="1599"/>
      <c r="F42" s="1597"/>
      <c r="G42" s="1597"/>
      <c r="H42" s="1597"/>
      <c r="I42" s="1597"/>
      <c r="J42" s="1597"/>
      <c r="K42" s="1597"/>
      <c r="L42" s="1602"/>
      <c r="M42" s="1605"/>
      <c r="N42" s="1607"/>
    </row>
    <row r="43" spans="2:14" ht="20.100000000000001" customHeight="1" x14ac:dyDescent="0.2">
      <c r="B43" s="1432" t="s">
        <v>634</v>
      </c>
      <c r="C43" s="316" t="s">
        <v>594</v>
      </c>
      <c r="D43" s="1621">
        <v>17.5</v>
      </c>
      <c r="E43" s="1603"/>
      <c r="F43" s="1596"/>
      <c r="G43" s="1596"/>
      <c r="H43" s="1596"/>
      <c r="I43" s="1596"/>
      <c r="J43" s="1596"/>
      <c r="K43" s="1596"/>
      <c r="L43" s="1608"/>
      <c r="M43" s="1604">
        <f>E43+G43+I43+K43</f>
        <v>0</v>
      </c>
      <c r="N43" s="1606">
        <f>D43*M43</f>
        <v>0</v>
      </c>
    </row>
    <row r="44" spans="2:14" ht="20.100000000000001" customHeight="1" x14ac:dyDescent="0.2">
      <c r="B44" s="1459"/>
      <c r="C44" s="315" t="s">
        <v>595</v>
      </c>
      <c r="D44" s="1622"/>
      <c r="E44" s="1599"/>
      <c r="F44" s="1597"/>
      <c r="G44" s="1597"/>
      <c r="H44" s="1597"/>
      <c r="I44" s="1597"/>
      <c r="J44" s="1597"/>
      <c r="K44" s="1597"/>
      <c r="L44" s="1602"/>
      <c r="M44" s="1605"/>
      <c r="N44" s="1607"/>
    </row>
    <row r="45" spans="2:14" ht="20.100000000000001" customHeight="1" x14ac:dyDescent="0.2">
      <c r="B45" s="1432" t="s">
        <v>635</v>
      </c>
      <c r="C45" s="316" t="s">
        <v>596</v>
      </c>
      <c r="D45" s="1621">
        <v>3.35</v>
      </c>
      <c r="E45" s="1603"/>
      <c r="F45" s="1596"/>
      <c r="G45" s="1596"/>
      <c r="H45" s="1596"/>
      <c r="I45" s="1596"/>
      <c r="J45" s="1596"/>
      <c r="K45" s="1596"/>
      <c r="L45" s="1608"/>
      <c r="M45" s="1604">
        <f>E45+G45+I45+K45</f>
        <v>0</v>
      </c>
      <c r="N45" s="1606">
        <f>D45*M45</f>
        <v>0</v>
      </c>
    </row>
    <row r="46" spans="2:14" ht="20.100000000000001" customHeight="1" x14ac:dyDescent="0.2">
      <c r="B46" s="1459"/>
      <c r="C46" s="315" t="s">
        <v>597</v>
      </c>
      <c r="D46" s="1622"/>
      <c r="E46" s="1599"/>
      <c r="F46" s="1597"/>
      <c r="G46" s="1597"/>
      <c r="H46" s="1597"/>
      <c r="I46" s="1597"/>
      <c r="J46" s="1597"/>
      <c r="K46" s="1597"/>
      <c r="L46" s="1602"/>
      <c r="M46" s="1605"/>
      <c r="N46" s="1607"/>
    </row>
    <row r="47" spans="2:14" ht="34.5" customHeight="1" x14ac:dyDescent="0.2">
      <c r="B47" s="1432" t="s">
        <v>636</v>
      </c>
      <c r="C47" s="316" t="s">
        <v>598</v>
      </c>
      <c r="D47" s="1621">
        <v>6</v>
      </c>
      <c r="E47" s="1603"/>
      <c r="F47" s="1596"/>
      <c r="G47" s="1596"/>
      <c r="H47" s="1596"/>
      <c r="I47" s="1596"/>
      <c r="J47" s="1596"/>
      <c r="K47" s="1596"/>
      <c r="L47" s="1608"/>
      <c r="M47" s="1604">
        <f>E47+G47+I47+K47</f>
        <v>0</v>
      </c>
      <c r="N47" s="1606">
        <f>D47*M47</f>
        <v>0</v>
      </c>
    </row>
    <row r="48" spans="2:14" ht="57" customHeight="1" x14ac:dyDescent="0.2">
      <c r="B48" s="1459"/>
      <c r="C48" s="315" t="s">
        <v>599</v>
      </c>
      <c r="D48" s="1622"/>
      <c r="E48" s="1599"/>
      <c r="F48" s="1597"/>
      <c r="G48" s="1597"/>
      <c r="H48" s="1597"/>
      <c r="I48" s="1597"/>
      <c r="J48" s="1597"/>
      <c r="K48" s="1597"/>
      <c r="L48" s="1602"/>
      <c r="M48" s="1605"/>
      <c r="N48" s="1607"/>
    </row>
    <row r="49" spans="2:18" ht="19.5" customHeight="1" x14ac:dyDescent="0.2">
      <c r="B49" s="1432" t="s">
        <v>637</v>
      </c>
      <c r="C49" s="316" t="s">
        <v>792</v>
      </c>
      <c r="D49" s="1621">
        <v>7.5</v>
      </c>
      <c r="E49" s="1603"/>
      <c r="F49" s="1596"/>
      <c r="G49" s="1596"/>
      <c r="H49" s="1596"/>
      <c r="I49" s="1596"/>
      <c r="J49" s="1596"/>
      <c r="K49" s="1596"/>
      <c r="L49" s="1608"/>
      <c r="M49" s="1604">
        <f>E49+G49+I49+K49</f>
        <v>0</v>
      </c>
      <c r="N49" s="1606">
        <f>D49*M49</f>
        <v>0</v>
      </c>
    </row>
    <row r="50" spans="2:18" ht="19.5" customHeight="1" x14ac:dyDescent="0.2">
      <c r="B50" s="1459"/>
      <c r="C50" s="315" t="s">
        <v>793</v>
      </c>
      <c r="D50" s="1622"/>
      <c r="E50" s="1599"/>
      <c r="F50" s="1597"/>
      <c r="G50" s="1597"/>
      <c r="H50" s="1597"/>
      <c r="I50" s="1597"/>
      <c r="J50" s="1597"/>
      <c r="K50" s="1597"/>
      <c r="L50" s="1602"/>
      <c r="M50" s="1605"/>
      <c r="N50" s="1607"/>
      <c r="O50" s="557">
        <f>SUM(N7:N49)*10/100</f>
        <v>0</v>
      </c>
    </row>
    <row r="51" spans="2:18" ht="9" customHeight="1" x14ac:dyDescent="0.2">
      <c r="B51" s="786"/>
      <c r="C51" s="787"/>
      <c r="D51" s="788"/>
      <c r="E51" s="464"/>
      <c r="F51" s="465"/>
      <c r="G51" s="465"/>
      <c r="H51" s="465"/>
      <c r="I51" s="465"/>
      <c r="J51" s="465"/>
      <c r="K51" s="465"/>
      <c r="L51" s="466"/>
      <c r="M51" s="467"/>
      <c r="N51" s="463"/>
    </row>
    <row r="52" spans="2:18" ht="19.5" customHeight="1" x14ac:dyDescent="0.2">
      <c r="B52" s="1432" t="s">
        <v>638</v>
      </c>
      <c r="C52" s="316" t="s">
        <v>600</v>
      </c>
      <c r="D52" s="1621">
        <v>119</v>
      </c>
      <c r="E52" s="1603"/>
      <c r="F52" s="1596"/>
      <c r="G52" s="1596"/>
      <c r="H52" s="1596"/>
      <c r="I52" s="1596"/>
      <c r="J52" s="1596"/>
      <c r="K52" s="1596"/>
      <c r="L52" s="1608"/>
      <c r="M52" s="1604">
        <f>E52+G52+I52+K52</f>
        <v>0</v>
      </c>
      <c r="N52" s="1606">
        <f>D52*M52</f>
        <v>0</v>
      </c>
    </row>
    <row r="53" spans="2:18" ht="19.5" customHeight="1" x14ac:dyDescent="0.2">
      <c r="B53" s="1459"/>
      <c r="C53" s="315" t="s">
        <v>601</v>
      </c>
      <c r="D53" s="1622"/>
      <c r="E53" s="1599"/>
      <c r="F53" s="1597"/>
      <c r="G53" s="1597"/>
      <c r="H53" s="1597"/>
      <c r="I53" s="1597"/>
      <c r="J53" s="1597"/>
      <c r="K53" s="1597"/>
      <c r="L53" s="1602"/>
      <c r="M53" s="1605"/>
      <c r="N53" s="1607"/>
    </row>
    <row r="54" spans="2:18" ht="19.5" customHeight="1" x14ac:dyDescent="0.2">
      <c r="B54" s="1432" t="s">
        <v>639</v>
      </c>
      <c r="C54" s="316" t="s">
        <v>602</v>
      </c>
      <c r="D54" s="1621">
        <v>29.75</v>
      </c>
      <c r="E54" s="1603"/>
      <c r="F54" s="1596"/>
      <c r="G54" s="1596"/>
      <c r="H54" s="1596"/>
      <c r="I54" s="1596"/>
      <c r="J54" s="1596"/>
      <c r="K54" s="1596"/>
      <c r="L54" s="1608"/>
      <c r="M54" s="1604">
        <f>E54+G54+I54+K54</f>
        <v>0</v>
      </c>
      <c r="N54" s="1606">
        <f>D54*M54</f>
        <v>0</v>
      </c>
    </row>
    <row r="55" spans="2:18" ht="19.5" customHeight="1" x14ac:dyDescent="0.2">
      <c r="B55" s="1459"/>
      <c r="C55" s="315" t="s">
        <v>603</v>
      </c>
      <c r="D55" s="1622"/>
      <c r="E55" s="1599"/>
      <c r="F55" s="1597"/>
      <c r="G55" s="1597"/>
      <c r="H55" s="1597"/>
      <c r="I55" s="1597"/>
      <c r="J55" s="1597"/>
      <c r="K55" s="1597"/>
      <c r="L55" s="1602"/>
      <c r="M55" s="1605"/>
      <c r="N55" s="1607"/>
      <c r="O55" s="557">
        <f>SUM(N52+N54)*21/100</f>
        <v>0</v>
      </c>
    </row>
    <row r="56" spans="2:18" ht="19.5" customHeight="1" x14ac:dyDescent="0.2">
      <c r="B56" s="331"/>
      <c r="C56" s="313"/>
      <c r="D56" s="333"/>
      <c r="E56" s="332"/>
      <c r="F56" s="332"/>
      <c r="G56" s="332"/>
      <c r="H56" s="332"/>
      <c r="I56" s="331"/>
      <c r="J56" s="331"/>
      <c r="K56" s="331"/>
    </row>
    <row r="57" spans="2:18" ht="30" customHeight="1" x14ac:dyDescent="0.2">
      <c r="J57" s="1609" t="s">
        <v>606</v>
      </c>
      <c r="K57" s="1610"/>
      <c r="L57" s="1611"/>
      <c r="M57" s="1612">
        <f>SUM(N7:N55)</f>
        <v>0</v>
      </c>
      <c r="N57" s="1613"/>
      <c r="R57" s="310"/>
    </row>
    <row r="58" spans="2:18" ht="30" customHeight="1" x14ac:dyDescent="0.2">
      <c r="J58" s="1609" t="s">
        <v>455</v>
      </c>
      <c r="K58" s="1610"/>
      <c r="L58" s="1611"/>
      <c r="M58" s="1612">
        <f>O50</f>
        <v>0</v>
      </c>
      <c r="N58" s="1613"/>
      <c r="R58" s="310"/>
    </row>
    <row r="59" spans="2:18" ht="30" customHeight="1" x14ac:dyDescent="0.2">
      <c r="D59" s="1614"/>
      <c r="E59" s="1615"/>
      <c r="F59" s="1615"/>
      <c r="G59" s="1615"/>
      <c r="H59" s="1615"/>
      <c r="I59" s="1615"/>
      <c r="J59" s="1609" t="s">
        <v>780</v>
      </c>
      <c r="K59" s="1610"/>
      <c r="L59" s="1611"/>
      <c r="M59" s="1612">
        <f>O55</f>
        <v>0</v>
      </c>
      <c r="N59" s="1613"/>
      <c r="R59" s="310"/>
    </row>
    <row r="60" spans="2:18" ht="30" customHeight="1" x14ac:dyDescent="0.2">
      <c r="J60" s="1618" t="s">
        <v>370</v>
      </c>
      <c r="K60" s="1619"/>
      <c r="L60" s="1620"/>
      <c r="M60" s="1616">
        <f>M57+M58+M59</f>
        <v>0</v>
      </c>
      <c r="N60" s="1617"/>
    </row>
    <row r="61" spans="2:18" ht="19.5" customHeight="1" x14ac:dyDescent="0.2">
      <c r="B61" s="306"/>
    </row>
    <row r="62" spans="2:18" ht="19.5" customHeight="1" x14ac:dyDescent="0.2">
      <c r="B62" s="305"/>
      <c r="C62" s="1244" t="s">
        <v>288</v>
      </c>
      <c r="D62" s="1244"/>
      <c r="E62" s="1244"/>
      <c r="F62" s="1244"/>
      <c r="G62" s="1244"/>
      <c r="H62" s="1244"/>
      <c r="I62" s="1244"/>
      <c r="J62" s="1244"/>
      <c r="K62" s="1244"/>
      <c r="L62" s="1244"/>
    </row>
    <row r="63" spans="2:18" ht="19.5" customHeight="1" x14ac:dyDescent="0.2">
      <c r="B63" s="301"/>
    </row>
    <row r="64" spans="2:18" ht="19.5" customHeight="1" x14ac:dyDescent="0.2">
      <c r="B64" s="303"/>
    </row>
    <row r="65" spans="2:14" ht="25.5" customHeight="1" x14ac:dyDescent="0.2">
      <c r="B65" s="302"/>
      <c r="E65" s="1465"/>
    </row>
    <row r="66" spans="2:14" x14ac:dyDescent="0.2">
      <c r="B66" s="302"/>
      <c r="E66" s="1465"/>
    </row>
    <row r="67" spans="2:14" x14ac:dyDescent="0.2">
      <c r="B67" s="1583"/>
      <c r="C67" s="1583"/>
      <c r="D67" s="1583"/>
      <c r="E67" s="1583"/>
      <c r="F67" s="1583"/>
      <c r="G67" s="1583"/>
      <c r="H67" s="1583"/>
      <c r="I67" s="1583"/>
      <c r="J67" s="1583"/>
      <c r="K67" s="1583"/>
      <c r="L67" s="1583"/>
      <c r="M67" s="1583"/>
      <c r="N67" s="1583"/>
    </row>
  </sheetData>
  <sheetProtection algorithmName="SHA-512" hashValue="2K5dtNf8IhNNEsDsdF53Lj/8FLsJNMsRNrCnDVOowVbqOzeMFo4HqZBeWqReTqndPuBOF6rgkCHoWCu+yAgIGw==" saltValue="r+/1fez6KA+hFR6kYHvj+Q==" spinCount="100000" sheet="1" objects="1" scenarios="1" formatCells="0" formatColumns="0" formatRows="0" insertColumns="0" insertRows="0" insertHyperlinks="0" deleteColumns="0" deleteRows="0" sort="0" autoFilter="0" pivotTables="0"/>
  <protectedRanges>
    <protectedRange sqref="E7:L27" name="Rango1_2"/>
    <protectedRange sqref="E29:L55" name="Rango1_3_1"/>
  </protectedRanges>
  <mergeCells count="292">
    <mergeCell ref="C27:N27"/>
    <mergeCell ref="N52:N53"/>
    <mergeCell ref="B54:B55"/>
    <mergeCell ref="D54:D55"/>
    <mergeCell ref="E54:E55"/>
    <mergeCell ref="F54:F55"/>
    <mergeCell ref="G54:G55"/>
    <mergeCell ref="L49:L50"/>
    <mergeCell ref="M49:M50"/>
    <mergeCell ref="N49:N50"/>
    <mergeCell ref="B52:B53"/>
    <mergeCell ref="D52:D53"/>
    <mergeCell ref="E52:E53"/>
    <mergeCell ref="F52:F53"/>
    <mergeCell ref="G52:G53"/>
    <mergeCell ref="H52:H53"/>
    <mergeCell ref="I52:I53"/>
    <mergeCell ref="N54:N55"/>
    <mergeCell ref="H54:H55"/>
    <mergeCell ref="I54:I55"/>
    <mergeCell ref="J54:J55"/>
    <mergeCell ref="K54:K55"/>
    <mergeCell ref="L54:L55"/>
    <mergeCell ref="M54:M55"/>
    <mergeCell ref="J52:J53"/>
    <mergeCell ref="K52:K53"/>
    <mergeCell ref="B49:B50"/>
    <mergeCell ref="D49:D50"/>
    <mergeCell ref="E49:E50"/>
    <mergeCell ref="F49:F50"/>
    <mergeCell ref="G49:G50"/>
    <mergeCell ref="H49:H50"/>
    <mergeCell ref="I49:I50"/>
    <mergeCell ref="J49:J50"/>
    <mergeCell ref="K49:K50"/>
    <mergeCell ref="L52:L53"/>
    <mergeCell ref="M52:M53"/>
    <mergeCell ref="L45:L46"/>
    <mergeCell ref="M45:M46"/>
    <mergeCell ref="N45:N46"/>
    <mergeCell ref="B47:B48"/>
    <mergeCell ref="D47:D48"/>
    <mergeCell ref="E47:E48"/>
    <mergeCell ref="F47:F48"/>
    <mergeCell ref="G47:G48"/>
    <mergeCell ref="N47:N48"/>
    <mergeCell ref="H47:H48"/>
    <mergeCell ref="I47:I48"/>
    <mergeCell ref="J47:J48"/>
    <mergeCell ref="K47:K48"/>
    <mergeCell ref="L47:L48"/>
    <mergeCell ref="M47:M48"/>
    <mergeCell ref="B45:B46"/>
    <mergeCell ref="D45:D46"/>
    <mergeCell ref="E45:E46"/>
    <mergeCell ref="F45:F46"/>
    <mergeCell ref="G45:G46"/>
    <mergeCell ref="H45:H46"/>
    <mergeCell ref="I45:I46"/>
    <mergeCell ref="J45:J46"/>
    <mergeCell ref="K45:K46"/>
    <mergeCell ref="B41:B42"/>
    <mergeCell ref="D41:D42"/>
    <mergeCell ref="E41:E42"/>
    <mergeCell ref="F41:F42"/>
    <mergeCell ref="G41:G42"/>
    <mergeCell ref="N41:N42"/>
    <mergeCell ref="B43:B44"/>
    <mergeCell ref="D43:D44"/>
    <mergeCell ref="E43:E44"/>
    <mergeCell ref="F43:F44"/>
    <mergeCell ref="G43:G44"/>
    <mergeCell ref="H43:H44"/>
    <mergeCell ref="I43:I44"/>
    <mergeCell ref="J43:J44"/>
    <mergeCell ref="K43:K44"/>
    <mergeCell ref="H41:H42"/>
    <mergeCell ref="I41:I42"/>
    <mergeCell ref="J41:J42"/>
    <mergeCell ref="K41:K42"/>
    <mergeCell ref="L41:L42"/>
    <mergeCell ref="M41:M42"/>
    <mergeCell ref="L43:L44"/>
    <mergeCell ref="M43:M44"/>
    <mergeCell ref="N43:N44"/>
    <mergeCell ref="M37:M38"/>
    <mergeCell ref="N37:N38"/>
    <mergeCell ref="B39:B40"/>
    <mergeCell ref="D39:D40"/>
    <mergeCell ref="E39:E40"/>
    <mergeCell ref="F39:F40"/>
    <mergeCell ref="G39:G40"/>
    <mergeCell ref="H39:H40"/>
    <mergeCell ref="I39:I40"/>
    <mergeCell ref="J39:J40"/>
    <mergeCell ref="K39:K40"/>
    <mergeCell ref="L39:L40"/>
    <mergeCell ref="M39:M40"/>
    <mergeCell ref="N39:N40"/>
    <mergeCell ref="B37:B38"/>
    <mergeCell ref="D37:D38"/>
    <mergeCell ref="E37:E38"/>
    <mergeCell ref="F37:F38"/>
    <mergeCell ref="G37:G38"/>
    <mergeCell ref="H37:H38"/>
    <mergeCell ref="I37:I38"/>
    <mergeCell ref="J37:J38"/>
    <mergeCell ref="K37:K38"/>
    <mergeCell ref="G33:G34"/>
    <mergeCell ref="F33:F34"/>
    <mergeCell ref="E33:E34"/>
    <mergeCell ref="D33:D34"/>
    <mergeCell ref="B33:B34"/>
    <mergeCell ref="B35:B36"/>
    <mergeCell ref="D35:D36"/>
    <mergeCell ref="E35:E36"/>
    <mergeCell ref="F35:F36"/>
    <mergeCell ref="G35:G36"/>
    <mergeCell ref="M33:M34"/>
    <mergeCell ref="N33:N34"/>
    <mergeCell ref="K33:K34"/>
    <mergeCell ref="J33:J34"/>
    <mergeCell ref="I33:I34"/>
    <mergeCell ref="H33:H34"/>
    <mergeCell ref="N31:N32"/>
    <mergeCell ref="J59:L59"/>
    <mergeCell ref="M59:N59"/>
    <mergeCell ref="H31:H32"/>
    <mergeCell ref="I31:I32"/>
    <mergeCell ref="J31:J32"/>
    <mergeCell ref="K31:K32"/>
    <mergeCell ref="L31:L32"/>
    <mergeCell ref="M31:M32"/>
    <mergeCell ref="L33:L34"/>
    <mergeCell ref="N35:N36"/>
    <mergeCell ref="H35:H36"/>
    <mergeCell ref="I35:I36"/>
    <mergeCell ref="J35:J36"/>
    <mergeCell ref="K35:K36"/>
    <mergeCell ref="L35:L36"/>
    <mergeCell ref="M35:M36"/>
    <mergeCell ref="L37:L38"/>
    <mergeCell ref="E31:E32"/>
    <mergeCell ref="F31:F32"/>
    <mergeCell ref="G31:G32"/>
    <mergeCell ref="D29:D30"/>
    <mergeCell ref="E29:E30"/>
    <mergeCell ref="F29:F30"/>
    <mergeCell ref="G29:G30"/>
    <mergeCell ref="H29:H30"/>
    <mergeCell ref="I29:I30"/>
    <mergeCell ref="B67:N67"/>
    <mergeCell ref="N25:N26"/>
    <mergeCell ref="J57:L57"/>
    <mergeCell ref="M57:N57"/>
    <mergeCell ref="D59:I59"/>
    <mergeCell ref="E65:E66"/>
    <mergeCell ref="H25:H26"/>
    <mergeCell ref="I25:I26"/>
    <mergeCell ref="J25:J26"/>
    <mergeCell ref="B29:B30"/>
    <mergeCell ref="K25:K26"/>
    <mergeCell ref="L25:L26"/>
    <mergeCell ref="M25:M26"/>
    <mergeCell ref="M60:N60"/>
    <mergeCell ref="J58:L58"/>
    <mergeCell ref="J60:L60"/>
    <mergeCell ref="M58:N58"/>
    <mergeCell ref="J29:J30"/>
    <mergeCell ref="K29:K30"/>
    <mergeCell ref="L29:L30"/>
    <mergeCell ref="M29:M30"/>
    <mergeCell ref="N29:N30"/>
    <mergeCell ref="B31:B32"/>
    <mergeCell ref="D31:D32"/>
    <mergeCell ref="J23:J24"/>
    <mergeCell ref="K23:K24"/>
    <mergeCell ref="L23:L24"/>
    <mergeCell ref="M23:M24"/>
    <mergeCell ref="N23:N24"/>
    <mergeCell ref="B25:B26"/>
    <mergeCell ref="D25:D26"/>
    <mergeCell ref="E25:E26"/>
    <mergeCell ref="F25:F26"/>
    <mergeCell ref="G25:G26"/>
    <mergeCell ref="B23:B24"/>
    <mergeCell ref="D23:D24"/>
    <mergeCell ref="E23:E24"/>
    <mergeCell ref="F23:F24"/>
    <mergeCell ref="G23:G24"/>
    <mergeCell ref="H23:H24"/>
    <mergeCell ref="I21:I22"/>
    <mergeCell ref="J21:J22"/>
    <mergeCell ref="K21:K22"/>
    <mergeCell ref="L21:L22"/>
    <mergeCell ref="M21:M22"/>
    <mergeCell ref="N21:N22"/>
    <mergeCell ref="B21:B22"/>
    <mergeCell ref="D21:D22"/>
    <mergeCell ref="E21:E22"/>
    <mergeCell ref="F21:F22"/>
    <mergeCell ref="G21:G22"/>
    <mergeCell ref="H21:H22"/>
    <mergeCell ref="C3:E3"/>
    <mergeCell ref="G3:L3"/>
    <mergeCell ref="I23:I24"/>
    <mergeCell ref="I19:I20"/>
    <mergeCell ref="J19:J20"/>
    <mergeCell ref="B19:B20"/>
    <mergeCell ref="D19:D20"/>
    <mergeCell ref="E19:E20"/>
    <mergeCell ref="F19:F20"/>
    <mergeCell ref="G19:G20"/>
    <mergeCell ref="H19:H20"/>
    <mergeCell ref="I15:I16"/>
    <mergeCell ref="J15:J16"/>
    <mergeCell ref="B15:B16"/>
    <mergeCell ref="D15:D16"/>
    <mergeCell ref="E15:E16"/>
    <mergeCell ref="F15:F16"/>
    <mergeCell ref="G15:G16"/>
    <mergeCell ref="H15:H16"/>
    <mergeCell ref="K13:K14"/>
    <mergeCell ref="L13:L14"/>
    <mergeCell ref="B13:B14"/>
    <mergeCell ref="D13:D14"/>
    <mergeCell ref="E13:E14"/>
    <mergeCell ref="I13:I14"/>
    <mergeCell ref="J13:J14"/>
    <mergeCell ref="M19:M20"/>
    <mergeCell ref="N19:N20"/>
    <mergeCell ref="K19:K20"/>
    <mergeCell ref="L19:L20"/>
    <mergeCell ref="M17:M18"/>
    <mergeCell ref="N17:N18"/>
    <mergeCell ref="B17:B18"/>
    <mergeCell ref="D17:D18"/>
    <mergeCell ref="E17:E18"/>
    <mergeCell ref="F17:F18"/>
    <mergeCell ref="K17:K18"/>
    <mergeCell ref="L17:L18"/>
    <mergeCell ref="G17:G18"/>
    <mergeCell ref="H17:H18"/>
    <mergeCell ref="I17:I18"/>
    <mergeCell ref="J17:J18"/>
    <mergeCell ref="M7:M8"/>
    <mergeCell ref="N7:N8"/>
    <mergeCell ref="K7:K8"/>
    <mergeCell ref="L7:L8"/>
    <mergeCell ref="J9:J10"/>
    <mergeCell ref="N9:N10"/>
    <mergeCell ref="M15:M16"/>
    <mergeCell ref="N15:N16"/>
    <mergeCell ref="K15:K16"/>
    <mergeCell ref="L15:L16"/>
    <mergeCell ref="M13:M14"/>
    <mergeCell ref="N13:N14"/>
    <mergeCell ref="N11:N12"/>
    <mergeCell ref="G11:G12"/>
    <mergeCell ref="H11:H12"/>
    <mergeCell ref="I11:I12"/>
    <mergeCell ref="J11:J12"/>
    <mergeCell ref="K11:K12"/>
    <mergeCell ref="G9:G10"/>
    <mergeCell ref="H9:H10"/>
    <mergeCell ref="I9:I10"/>
    <mergeCell ref="M11:M12"/>
    <mergeCell ref="M9:M10"/>
    <mergeCell ref="C62:L62"/>
    <mergeCell ref="E5:L5"/>
    <mergeCell ref="B7:B8"/>
    <mergeCell ref="F7:F8"/>
    <mergeCell ref="G7:G8"/>
    <mergeCell ref="H7:H8"/>
    <mergeCell ref="I7:I8"/>
    <mergeCell ref="B9:B10"/>
    <mergeCell ref="D9:D10"/>
    <mergeCell ref="E9:E10"/>
    <mergeCell ref="D7:D8"/>
    <mergeCell ref="K9:K10"/>
    <mergeCell ref="L9:L10"/>
    <mergeCell ref="B11:B12"/>
    <mergeCell ref="D11:D12"/>
    <mergeCell ref="E11:E12"/>
    <mergeCell ref="F11:F12"/>
    <mergeCell ref="L11:L12"/>
    <mergeCell ref="J7:J8"/>
    <mergeCell ref="E7:E8"/>
    <mergeCell ref="F13:F14"/>
    <mergeCell ref="F9:F10"/>
    <mergeCell ref="G13:G14"/>
    <mergeCell ref="H13:H14"/>
  </mergeCells>
  <printOptions horizontalCentered="1"/>
  <pageMargins left="0.31496062992125984" right="0.31496062992125984" top="1.1811023622047245" bottom="0.35433070866141736" header="0.31496062992125984" footer="0.31496062992125984"/>
  <pageSetup paperSize="9" scale="50" orientation="portrait" r:id="rId1"/>
  <headerFooter alignWithMargins="0">
    <oddHeader xml:space="preserve">&amp;R&amp;"Verdana,Negrita"&amp;14&amp;G
&amp;10EXHIBITOR ORDER FORM
&amp;A&amp;"Verdana,Normal"
</oddHeader>
    <oddFooter>&amp;R&amp;"Verdana,Normal"CCIB- &amp;A</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B1:S23"/>
  <sheetViews>
    <sheetView showGridLines="0" showZeros="0" topLeftCell="C1" zoomScale="90" zoomScaleNormal="90" zoomScaleSheetLayoutView="100" workbookViewId="0">
      <selection activeCell="Q41" sqref="Q41"/>
    </sheetView>
  </sheetViews>
  <sheetFormatPr baseColWidth="10" defaultRowHeight="12.75" x14ac:dyDescent="0.2"/>
  <cols>
    <col min="1" max="1" width="2.28515625" style="275" customWidth="1"/>
    <col min="2" max="2" width="11.42578125" style="275"/>
    <col min="3" max="3" width="49" style="275" customWidth="1"/>
    <col min="4" max="4" width="11.85546875" style="275" bestFit="1" customWidth="1"/>
    <col min="5" max="5" width="6.7109375" style="275" customWidth="1"/>
    <col min="6" max="6" width="9.5703125" style="275" customWidth="1"/>
    <col min="7" max="7" width="6.7109375" style="275" customWidth="1"/>
    <col min="8" max="8" width="11.42578125" style="275" customWidth="1"/>
    <col min="9" max="9" width="6.7109375" style="275" customWidth="1"/>
    <col min="10" max="10" width="9.7109375" style="275" customWidth="1"/>
    <col min="11" max="11" width="6.7109375" style="275" customWidth="1"/>
    <col min="12" max="12" width="10.42578125" style="275" customWidth="1"/>
    <col min="13" max="13" width="11.42578125" style="275"/>
    <col min="14" max="14" width="11.5703125" style="275" bestFit="1" customWidth="1"/>
    <col min="15" max="16384" width="11.42578125" style="275"/>
  </cols>
  <sheetData>
    <row r="1" spans="2:19" x14ac:dyDescent="0.2">
      <c r="B1" s="277"/>
      <c r="C1" s="277"/>
      <c r="D1" s="277"/>
      <c r="E1" s="277"/>
      <c r="F1" s="277"/>
      <c r="G1" s="277"/>
      <c r="H1" s="277"/>
      <c r="I1" s="277"/>
      <c r="J1" s="277"/>
      <c r="K1" s="277"/>
      <c r="L1" s="277"/>
      <c r="M1" s="277"/>
      <c r="N1" s="277"/>
    </row>
    <row r="2" spans="2:19" s="294" customFormat="1" ht="12.75" customHeight="1" x14ac:dyDescent="0.2">
      <c r="B2" s="1438"/>
      <c r="C2" s="1438"/>
      <c r="D2" s="1438"/>
      <c r="E2" s="1438"/>
      <c r="F2" s="1438"/>
      <c r="G2" s="1438"/>
      <c r="H2" s="1438"/>
      <c r="I2" s="1438"/>
      <c r="J2" s="1438"/>
      <c r="K2" s="1438"/>
      <c r="L2" s="1438"/>
      <c r="M2" s="1438"/>
      <c r="N2" s="1438"/>
    </row>
    <row r="3" spans="2:19" s="294" customFormat="1" ht="19.5" customHeight="1" x14ac:dyDescent="0.2">
      <c r="B3" s="470" t="s">
        <v>14</v>
      </c>
      <c r="C3" s="1444" t="str">
        <f>'0.1. Fin. details + Credit card'!C14:I14</f>
        <v>FEFCO</v>
      </c>
      <c r="D3" s="1445"/>
      <c r="E3" s="1446"/>
      <c r="F3" s="470" t="s">
        <v>510</v>
      </c>
      <c r="G3" s="1444">
        <f>'0.1. Fin. details + Credit card'!C15</f>
        <v>0</v>
      </c>
      <c r="H3" s="1445"/>
      <c r="I3" s="1445"/>
      <c r="J3" s="1445"/>
      <c r="K3" s="1445"/>
      <c r="L3" s="1446"/>
      <c r="M3" s="470" t="s">
        <v>15</v>
      </c>
      <c r="N3" s="471">
        <f>'0.1. Fin. details + Credit card'!I15</f>
        <v>0</v>
      </c>
    </row>
    <row r="4" spans="2:19" s="294" customFormat="1" ht="12.75" customHeight="1" x14ac:dyDescent="0.2">
      <c r="B4" s="472"/>
      <c r="C4" s="296"/>
      <c r="D4" s="296"/>
      <c r="E4" s="296"/>
      <c r="F4" s="472"/>
      <c r="G4" s="296"/>
      <c r="H4" s="296"/>
      <c r="I4" s="296"/>
      <c r="J4" s="472"/>
      <c r="K4" s="296"/>
      <c r="L4" s="473"/>
      <c r="M4" s="473"/>
      <c r="N4" s="473"/>
    </row>
    <row r="5" spans="2:19" ht="42.75" x14ac:dyDescent="0.2">
      <c r="B5" s="444" t="s">
        <v>369</v>
      </c>
      <c r="C5" s="445" t="s">
        <v>616</v>
      </c>
      <c r="D5" s="444" t="s">
        <v>407</v>
      </c>
      <c r="E5" s="1595" t="s">
        <v>617</v>
      </c>
      <c r="F5" s="1595"/>
      <c r="G5" s="1595"/>
      <c r="H5" s="1595"/>
      <c r="I5" s="1595"/>
      <c r="J5" s="1595"/>
      <c r="K5" s="1595"/>
      <c r="L5" s="1595"/>
      <c r="M5" s="444" t="s">
        <v>350</v>
      </c>
      <c r="N5" s="445" t="s">
        <v>370</v>
      </c>
    </row>
    <row r="6" spans="2:19" ht="34.5" customHeight="1" x14ac:dyDescent="0.2">
      <c r="B6" s="455" t="s">
        <v>607</v>
      </c>
      <c r="C6" s="480"/>
      <c r="D6" s="481"/>
      <c r="E6" s="468" t="s">
        <v>659</v>
      </c>
      <c r="F6" s="468" t="s">
        <v>282</v>
      </c>
      <c r="G6" s="468" t="s">
        <v>660</v>
      </c>
      <c r="H6" s="468" t="s">
        <v>282</v>
      </c>
      <c r="I6" s="468" t="s">
        <v>661</v>
      </c>
      <c r="J6" s="468" t="s">
        <v>282</v>
      </c>
      <c r="K6" s="468" t="s">
        <v>662</v>
      </c>
      <c r="L6" s="468" t="s">
        <v>282</v>
      </c>
      <c r="M6" s="482"/>
      <c r="N6" s="458"/>
    </row>
    <row r="7" spans="2:19" ht="47.25" customHeight="1" x14ac:dyDescent="0.2">
      <c r="B7" s="1626" t="s">
        <v>640</v>
      </c>
      <c r="C7" s="446" t="s">
        <v>1013</v>
      </c>
      <c r="D7" s="1628">
        <v>14.95</v>
      </c>
      <c r="E7" s="1598"/>
      <c r="F7" s="1600"/>
      <c r="G7" s="1600"/>
      <c r="H7" s="1600"/>
      <c r="I7" s="1600"/>
      <c r="J7" s="1600"/>
      <c r="K7" s="1600"/>
      <c r="L7" s="1601"/>
      <c r="M7" s="1604">
        <f>E7+G7+I7+K7</f>
        <v>0</v>
      </c>
      <c r="N7" s="1606">
        <f>D7*M7</f>
        <v>0</v>
      </c>
    </row>
    <row r="8" spans="2:19" ht="56.25" customHeight="1" x14ac:dyDescent="0.2">
      <c r="B8" s="1627"/>
      <c r="C8" s="460" t="s">
        <v>909</v>
      </c>
      <c r="D8" s="1629"/>
      <c r="E8" s="1599"/>
      <c r="F8" s="1597"/>
      <c r="G8" s="1597"/>
      <c r="H8" s="1597"/>
      <c r="I8" s="1597"/>
      <c r="J8" s="1597"/>
      <c r="K8" s="1597"/>
      <c r="L8" s="1602"/>
      <c r="M8" s="1605"/>
      <c r="N8" s="1607"/>
    </row>
    <row r="9" spans="2:19" x14ac:dyDescent="0.2">
      <c r="B9" s="474"/>
      <c r="C9" s="474"/>
      <c r="D9" s="474"/>
      <c r="E9" s="474"/>
      <c r="F9" s="474"/>
      <c r="G9" s="474"/>
      <c r="H9" s="474"/>
      <c r="I9" s="474"/>
      <c r="J9" s="474"/>
      <c r="K9" s="474"/>
      <c r="L9" s="474"/>
      <c r="M9" s="474"/>
      <c r="N9" s="474"/>
    </row>
    <row r="10" spans="2:19" ht="24" customHeight="1" x14ac:dyDescent="0.2">
      <c r="B10" s="339"/>
      <c r="C10" s="475"/>
      <c r="D10" s="476"/>
      <c r="E10" s="477"/>
      <c r="F10" s="477"/>
      <c r="G10" s="477"/>
      <c r="H10" s="477"/>
      <c r="I10" s="477"/>
      <c r="J10" s="477"/>
      <c r="K10" s="477"/>
      <c r="L10" s="477"/>
      <c r="M10" s="340"/>
      <c r="N10" s="476"/>
    </row>
    <row r="11" spans="2:19" ht="24" customHeight="1" x14ac:dyDescent="0.2">
      <c r="B11" s="340"/>
      <c r="C11" s="475"/>
      <c r="D11" s="476"/>
      <c r="E11" s="477"/>
      <c r="F11" s="477"/>
      <c r="G11" s="477"/>
      <c r="H11" s="477"/>
      <c r="I11" s="477"/>
      <c r="J11" s="477"/>
      <c r="K11" s="477"/>
      <c r="L11" s="477"/>
      <c r="M11" s="340"/>
      <c r="N11" s="476"/>
    </row>
    <row r="12" spans="2:19" ht="30" customHeight="1" x14ac:dyDescent="0.2">
      <c r="B12" s="340"/>
      <c r="C12" s="475"/>
      <c r="D12" s="476"/>
      <c r="E12" s="477"/>
      <c r="F12" s="477"/>
      <c r="G12" s="477"/>
      <c r="H12" s="477"/>
      <c r="I12" s="477"/>
      <c r="J12" s="1551" t="s">
        <v>605</v>
      </c>
      <c r="K12" s="1552"/>
      <c r="L12" s="1630"/>
      <c r="M12" s="1466">
        <f>SUM(N7:N8)</f>
        <v>0</v>
      </c>
      <c r="N12" s="1467"/>
      <c r="S12" s="283"/>
    </row>
    <row r="13" spans="2:19" ht="30" customHeight="1" x14ac:dyDescent="0.2">
      <c r="B13" s="340"/>
      <c r="C13" s="475"/>
      <c r="D13" s="476"/>
      <c r="E13" s="477"/>
      <c r="F13" s="477"/>
      <c r="G13" s="477"/>
      <c r="H13" s="477"/>
      <c r="I13" s="477"/>
      <c r="J13" s="1551" t="s">
        <v>455</v>
      </c>
      <c r="K13" s="1552"/>
      <c r="L13" s="1630"/>
      <c r="M13" s="1466">
        <f>M12*10%</f>
        <v>0</v>
      </c>
      <c r="N13" s="1467"/>
      <c r="S13" s="283"/>
    </row>
    <row r="14" spans="2:19" ht="30" customHeight="1" x14ac:dyDescent="0.2">
      <c r="B14" s="474"/>
      <c r="C14" s="474"/>
      <c r="D14" s="474"/>
      <c r="E14" s="474"/>
      <c r="F14" s="474"/>
      <c r="G14" s="474"/>
      <c r="H14" s="474"/>
      <c r="I14" s="474"/>
      <c r="J14" s="1551" t="s">
        <v>370</v>
      </c>
      <c r="K14" s="1552"/>
      <c r="L14" s="1630"/>
      <c r="M14" s="1466">
        <f>+M13+M12</f>
        <v>0</v>
      </c>
      <c r="N14" s="1467"/>
    </row>
    <row r="15" spans="2:19" x14ac:dyDescent="0.2">
      <c r="B15" s="420"/>
      <c r="C15" s="474"/>
      <c r="D15" s="474"/>
      <c r="E15" s="474"/>
      <c r="F15" s="474"/>
      <c r="G15" s="474"/>
      <c r="H15" s="474"/>
      <c r="I15" s="474"/>
      <c r="J15" s="474"/>
      <c r="K15" s="474"/>
      <c r="L15" s="474"/>
      <c r="M15" s="474"/>
      <c r="N15" s="474"/>
    </row>
    <row r="16" spans="2:19" x14ac:dyDescent="0.2">
      <c r="B16" s="474"/>
      <c r="C16" s="474"/>
      <c r="D16" s="474"/>
      <c r="E16" s="474"/>
      <c r="F16" s="474"/>
      <c r="G16" s="474"/>
      <c r="H16" s="474"/>
      <c r="I16" s="474"/>
      <c r="J16" s="474"/>
      <c r="K16" s="474"/>
      <c r="L16" s="474"/>
      <c r="M16" s="474"/>
      <c r="N16" s="474"/>
    </row>
    <row r="17" spans="2:14" x14ac:dyDescent="0.2">
      <c r="B17" s="478"/>
      <c r="C17" s="1631" t="s">
        <v>288</v>
      </c>
      <c r="D17" s="1631"/>
      <c r="E17" s="1631"/>
      <c r="F17" s="1631"/>
      <c r="G17" s="1631"/>
      <c r="H17" s="1631"/>
      <c r="I17" s="1631"/>
      <c r="J17" s="1631"/>
      <c r="K17" s="1631"/>
      <c r="L17" s="1631"/>
      <c r="M17" s="479"/>
      <c r="N17" s="479"/>
    </row>
    <row r="18" spans="2:14" x14ac:dyDescent="0.2">
      <c r="B18" s="415"/>
      <c r="E18" s="276"/>
      <c r="F18" s="276"/>
      <c r="L18" s="1550"/>
      <c r="M18" s="1550"/>
      <c r="N18" s="1550"/>
    </row>
    <row r="19" spans="2:14" x14ac:dyDescent="0.2">
      <c r="B19" s="351"/>
      <c r="C19" s="276"/>
      <c r="D19" s="276"/>
      <c r="E19" s="276"/>
      <c r="F19" s="276"/>
    </row>
    <row r="20" spans="2:14" x14ac:dyDescent="0.2">
      <c r="B20" s="416"/>
      <c r="C20" s="276"/>
      <c r="D20" s="276"/>
    </row>
    <row r="21" spans="2:14" x14ac:dyDescent="0.2">
      <c r="B21" s="417"/>
      <c r="C21" s="276"/>
      <c r="D21" s="276"/>
    </row>
    <row r="22" spans="2:14" x14ac:dyDescent="0.2">
      <c r="B22" s="417"/>
    </row>
    <row r="23" spans="2:14" x14ac:dyDescent="0.2">
      <c r="B23" s="1418"/>
      <c r="C23" s="1418"/>
      <c r="D23" s="1418"/>
      <c r="E23" s="1418"/>
      <c r="F23" s="1418"/>
      <c r="G23" s="1418"/>
      <c r="H23" s="1418"/>
      <c r="I23" s="1418"/>
      <c r="J23" s="1418"/>
      <c r="K23" s="1418"/>
      <c r="L23" s="1418"/>
      <c r="M23" s="1418"/>
      <c r="N23" s="1418"/>
    </row>
  </sheetData>
  <sheetProtection algorithmName="SHA-512" hashValue="D6QVWKohueadkoCVQzfQezEBGY7cElGiV5+ppTFemcoVZ07Toox5Sh5ZgvwV0hiNSfbJUreuffXVgKbtMCKwig==" saltValue="camhczISQx+Y+e2L8yAObQ==" spinCount="100000" sheet="1" objects="1" scenarios="1" formatCells="0" formatColumns="0" formatRows="0" insertColumns="0" insertRows="0" insertHyperlinks="0" deleteColumns="0" deleteRows="0" sort="0" autoFilter="0" pivotTables="0"/>
  <protectedRanges>
    <protectedRange sqref="E7:L8" name="Rango1_3_2_1"/>
  </protectedRanges>
  <mergeCells count="25">
    <mergeCell ref="B23:N23"/>
    <mergeCell ref="J14:L14"/>
    <mergeCell ref="M14:N14"/>
    <mergeCell ref="M13:N13"/>
    <mergeCell ref="J12:L12"/>
    <mergeCell ref="M12:N12"/>
    <mergeCell ref="J13:L13"/>
    <mergeCell ref="C17:L17"/>
    <mergeCell ref="L18:N18"/>
    <mergeCell ref="B2:N2"/>
    <mergeCell ref="E5:L5"/>
    <mergeCell ref="N7:N8"/>
    <mergeCell ref="B7:B8"/>
    <mergeCell ref="D7:D8"/>
    <mergeCell ref="E7:E8"/>
    <mergeCell ref="F7:F8"/>
    <mergeCell ref="G7:G8"/>
    <mergeCell ref="H7:H8"/>
    <mergeCell ref="I7:I8"/>
    <mergeCell ref="J7:J8"/>
    <mergeCell ref="L7:L8"/>
    <mergeCell ref="M7:M8"/>
    <mergeCell ref="K7:K8"/>
    <mergeCell ref="C3:E3"/>
    <mergeCell ref="G3:L3"/>
  </mergeCells>
  <printOptions horizontalCentered="1"/>
  <pageMargins left="0.31496062992125984" right="0.31496062992125984" top="1.1811023622047245" bottom="0.35433070866141736" header="0.31496062992125984" footer="0.31496062992125984"/>
  <pageSetup paperSize="9" scale="59" orientation="portrait" r:id="rId1"/>
  <headerFooter alignWithMargins="0">
    <oddHeader xml:space="preserve">&amp;R&amp;"Verdana,Negrita"&amp;14&amp;G
&amp;10EXHIBITOR ORDER FORM
&amp;A&amp;"Verdana,Normal"
</oddHeader>
    <oddFooter>&amp;R&amp;"Verdana,Normal"CCIB- &amp;A</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HW34"/>
  <sheetViews>
    <sheetView showGridLines="0" zoomScale="75" zoomScaleNormal="75" workbookViewId="0">
      <selection activeCell="Q41" sqref="Q41"/>
    </sheetView>
  </sheetViews>
  <sheetFormatPr baseColWidth="10" defaultRowHeight="12.75" x14ac:dyDescent="0.2"/>
  <cols>
    <col min="1" max="1" width="13.5703125" style="275" customWidth="1"/>
    <col min="2" max="2" width="11.42578125" style="275"/>
    <col min="3" max="3" width="49.5703125" style="275" customWidth="1"/>
    <col min="4" max="4" width="10.5703125" style="275" customWidth="1"/>
    <col min="5" max="7" width="6.7109375" style="275" customWidth="1"/>
    <col min="8" max="8" width="11.28515625" style="275" customWidth="1"/>
    <col min="9" max="12" width="6.7109375" style="275" customWidth="1"/>
    <col min="13" max="13" width="13" style="275" customWidth="1"/>
    <col min="14" max="16384" width="11.42578125" style="275"/>
  </cols>
  <sheetData>
    <row r="1" spans="1:231" x14ac:dyDescent="0.2">
      <c r="B1" s="277"/>
      <c r="C1" s="277"/>
      <c r="D1" s="277"/>
      <c r="E1" s="277"/>
      <c r="F1" s="277"/>
      <c r="G1" s="277"/>
      <c r="H1" s="277"/>
      <c r="I1" s="277"/>
      <c r="J1" s="277"/>
      <c r="K1" s="277"/>
      <c r="L1" s="277"/>
      <c r="M1" s="277"/>
      <c r="N1" s="277"/>
    </row>
    <row r="2" spans="1:231" s="342" customFormat="1" ht="12.75" customHeight="1" x14ac:dyDescent="0.2">
      <c r="A2" s="341"/>
      <c r="B2" s="1438"/>
      <c r="C2" s="1438"/>
      <c r="D2" s="1438"/>
      <c r="E2" s="1438"/>
      <c r="F2" s="1438"/>
      <c r="G2" s="1438"/>
      <c r="H2" s="1438"/>
      <c r="I2" s="1438"/>
      <c r="J2" s="1438"/>
      <c r="K2" s="1438"/>
      <c r="L2" s="1438"/>
      <c r="M2" s="1438"/>
      <c r="N2" s="1438"/>
      <c r="O2" s="341"/>
      <c r="P2" s="341"/>
    </row>
    <row r="3" spans="1:231" s="342" customFormat="1" ht="19.5" customHeight="1" x14ac:dyDescent="0.2">
      <c r="B3" s="298" t="s">
        <v>14</v>
      </c>
      <c r="C3" s="1444" t="str">
        <f>'0.1. Fin. details + Credit card'!C14:I14</f>
        <v>FEFCO</v>
      </c>
      <c r="D3" s="1445"/>
      <c r="E3" s="1446"/>
      <c r="F3" s="298" t="s">
        <v>510</v>
      </c>
      <c r="G3" s="1444">
        <f>'0.1. Fin. details + Credit card'!C15</f>
        <v>0</v>
      </c>
      <c r="H3" s="1445"/>
      <c r="I3" s="1445"/>
      <c r="J3" s="1445"/>
      <c r="K3" s="1445"/>
      <c r="L3" s="1446"/>
      <c r="M3" s="298" t="s">
        <v>15</v>
      </c>
      <c r="N3" s="297">
        <f>'0.1. Fin. details + Credit card'!I15</f>
        <v>0</v>
      </c>
      <c r="O3" s="341"/>
      <c r="P3" s="341"/>
      <c r="BT3" s="300"/>
      <c r="BU3" s="300"/>
      <c r="BV3" s="300"/>
      <c r="BW3" s="300"/>
      <c r="BX3" s="300"/>
      <c r="BY3" s="300"/>
      <c r="BZ3" s="300"/>
      <c r="CA3" s="300"/>
      <c r="CB3" s="300"/>
      <c r="CC3" s="300"/>
      <c r="CD3" s="300"/>
      <c r="CE3" s="300"/>
      <c r="CF3" s="300"/>
      <c r="CG3" s="300"/>
      <c r="CH3" s="300"/>
      <c r="CI3" s="300"/>
      <c r="CJ3" s="300"/>
      <c r="CK3" s="300"/>
      <c r="CL3" s="300"/>
      <c r="CM3" s="300"/>
      <c r="CN3" s="300"/>
      <c r="CO3" s="300"/>
      <c r="CP3" s="300"/>
      <c r="CQ3" s="300"/>
      <c r="CR3" s="300"/>
      <c r="CS3" s="300"/>
      <c r="CT3" s="300"/>
      <c r="CU3" s="300"/>
      <c r="CV3" s="300"/>
      <c r="CW3" s="300"/>
      <c r="CX3" s="300"/>
      <c r="CY3" s="300"/>
      <c r="CZ3" s="300"/>
      <c r="DA3" s="300"/>
      <c r="DB3" s="300"/>
      <c r="DC3" s="300"/>
      <c r="DD3" s="300"/>
      <c r="DE3" s="300"/>
      <c r="DF3" s="300"/>
      <c r="DG3" s="300"/>
      <c r="DH3" s="300"/>
      <c r="DI3" s="300"/>
      <c r="DJ3" s="300"/>
      <c r="DK3" s="300"/>
      <c r="DL3" s="300"/>
      <c r="DM3" s="300"/>
      <c r="DN3" s="300"/>
      <c r="DO3" s="300"/>
      <c r="DP3" s="300"/>
      <c r="DQ3" s="300"/>
      <c r="DR3" s="300"/>
      <c r="DS3" s="300"/>
      <c r="DT3" s="300"/>
      <c r="DU3" s="300"/>
      <c r="DV3" s="300"/>
      <c r="DW3" s="300"/>
      <c r="DX3" s="300"/>
      <c r="DY3" s="300"/>
      <c r="DZ3" s="300"/>
      <c r="EA3" s="300"/>
      <c r="EB3" s="300"/>
      <c r="EC3" s="300"/>
      <c r="ED3" s="300"/>
      <c r="EE3" s="300"/>
      <c r="EF3" s="300"/>
      <c r="EG3" s="300"/>
      <c r="EH3" s="300"/>
      <c r="EI3" s="300"/>
      <c r="EJ3" s="300"/>
      <c r="EK3" s="300"/>
      <c r="EL3" s="300"/>
      <c r="EM3" s="300"/>
      <c r="EN3" s="300"/>
      <c r="EO3" s="300"/>
      <c r="EP3" s="300"/>
      <c r="EQ3" s="300"/>
      <c r="ER3" s="300"/>
      <c r="ES3" s="300"/>
      <c r="ET3" s="300"/>
      <c r="EU3" s="300"/>
      <c r="EV3" s="300"/>
      <c r="EW3" s="300"/>
      <c r="EX3" s="300"/>
      <c r="EY3" s="300"/>
      <c r="EZ3" s="300"/>
      <c r="FA3" s="300"/>
      <c r="FB3" s="300"/>
      <c r="FC3" s="300"/>
      <c r="FD3" s="300"/>
      <c r="FE3" s="300"/>
      <c r="FF3" s="300"/>
      <c r="FG3" s="300"/>
      <c r="FH3" s="300"/>
      <c r="FI3" s="300"/>
      <c r="FJ3" s="300"/>
      <c r="FK3" s="300"/>
      <c r="FL3" s="300"/>
      <c r="FM3" s="300"/>
      <c r="FN3" s="300"/>
      <c r="FO3" s="300"/>
      <c r="FP3" s="300"/>
      <c r="FQ3" s="300"/>
      <c r="FR3" s="300"/>
      <c r="FS3" s="300"/>
      <c r="FT3" s="300"/>
      <c r="FU3" s="300"/>
      <c r="FV3" s="300"/>
      <c r="FW3" s="300"/>
      <c r="FX3" s="300"/>
      <c r="FY3" s="300"/>
      <c r="FZ3" s="300"/>
      <c r="GA3" s="300"/>
      <c r="GB3" s="300"/>
      <c r="GC3" s="300"/>
      <c r="GD3" s="300"/>
      <c r="GE3" s="300"/>
      <c r="GF3" s="300"/>
      <c r="GG3" s="300"/>
      <c r="GH3" s="300"/>
      <c r="GI3" s="300"/>
      <c r="GJ3" s="300"/>
      <c r="GK3" s="300"/>
      <c r="GL3" s="300"/>
      <c r="GM3" s="300"/>
      <c r="GN3" s="300"/>
      <c r="GO3" s="300"/>
      <c r="GP3" s="300"/>
      <c r="GQ3" s="300"/>
      <c r="GR3" s="300"/>
      <c r="GS3" s="300"/>
      <c r="GT3" s="300"/>
      <c r="GU3" s="300"/>
      <c r="GV3" s="300"/>
      <c r="GW3" s="300"/>
      <c r="GX3" s="300"/>
      <c r="GY3" s="300"/>
      <c r="GZ3" s="300"/>
      <c r="HA3" s="300"/>
      <c r="HB3" s="300"/>
      <c r="HC3" s="300"/>
      <c r="HD3" s="300"/>
      <c r="HE3" s="300"/>
      <c r="HF3" s="300"/>
      <c r="HG3" s="300"/>
      <c r="HH3" s="300"/>
      <c r="HI3" s="300"/>
      <c r="HJ3" s="300"/>
      <c r="HK3" s="300"/>
      <c r="HL3" s="300"/>
      <c r="HM3" s="300"/>
      <c r="HN3" s="300"/>
      <c r="HO3" s="300"/>
      <c r="HP3" s="300"/>
      <c r="HQ3" s="300"/>
      <c r="HR3" s="300"/>
      <c r="HS3" s="300"/>
      <c r="HT3" s="300"/>
      <c r="HU3" s="300"/>
      <c r="HV3" s="300"/>
      <c r="HW3" s="300"/>
    </row>
    <row r="4" spans="1:231" s="341" customFormat="1" ht="27" customHeight="1" x14ac:dyDescent="0.2">
      <c r="B4" s="293"/>
      <c r="C4" s="296"/>
      <c r="D4" s="296"/>
      <c r="E4" s="296"/>
      <c r="F4" s="293"/>
      <c r="G4" s="296"/>
      <c r="H4" s="296"/>
      <c r="I4" s="296"/>
      <c r="J4" s="293"/>
      <c r="K4" s="296"/>
      <c r="L4" s="295"/>
      <c r="M4" s="295"/>
      <c r="N4" s="295"/>
      <c r="BT4" s="300"/>
      <c r="BU4" s="300"/>
      <c r="BV4" s="300"/>
      <c r="BW4" s="300"/>
      <c r="BX4" s="300"/>
      <c r="BY4" s="300"/>
      <c r="BZ4" s="300"/>
      <c r="CA4" s="300"/>
      <c r="CB4" s="300"/>
      <c r="CC4" s="300"/>
      <c r="CD4" s="300"/>
      <c r="CE4" s="300"/>
      <c r="CF4" s="300"/>
      <c r="CG4" s="300"/>
      <c r="CH4" s="300"/>
      <c r="CI4" s="300"/>
      <c r="CJ4" s="300"/>
      <c r="CK4" s="300"/>
      <c r="CL4" s="300"/>
      <c r="CM4" s="300"/>
      <c r="CN4" s="300"/>
      <c r="CO4" s="300"/>
      <c r="CP4" s="300"/>
      <c r="CQ4" s="300"/>
      <c r="CR4" s="300"/>
      <c r="CS4" s="300"/>
      <c r="CT4" s="300"/>
      <c r="CU4" s="300"/>
      <c r="CV4" s="300"/>
      <c r="CW4" s="300"/>
      <c r="CX4" s="300"/>
      <c r="CY4" s="300"/>
      <c r="CZ4" s="300"/>
      <c r="DA4" s="300"/>
      <c r="DB4" s="300"/>
      <c r="DC4" s="300"/>
      <c r="DD4" s="300"/>
      <c r="DE4" s="300"/>
      <c r="DF4" s="300"/>
      <c r="DG4" s="300"/>
      <c r="DH4" s="300"/>
      <c r="DI4" s="300"/>
      <c r="DJ4" s="300"/>
      <c r="DK4" s="300"/>
      <c r="DL4" s="300"/>
      <c r="DM4" s="300"/>
      <c r="DN4" s="300"/>
      <c r="DO4" s="300"/>
      <c r="DP4" s="300"/>
      <c r="DQ4" s="300"/>
      <c r="DR4" s="300"/>
      <c r="DS4" s="300"/>
      <c r="DT4" s="300"/>
      <c r="DU4" s="300"/>
      <c r="DV4" s="300"/>
      <c r="DW4" s="300"/>
      <c r="DX4" s="300"/>
      <c r="DY4" s="300"/>
      <c r="DZ4" s="300"/>
      <c r="EA4" s="300"/>
      <c r="EB4" s="300"/>
      <c r="EC4" s="300"/>
      <c r="ED4" s="300"/>
      <c r="EE4" s="300"/>
      <c r="EF4" s="300"/>
      <c r="EG4" s="300"/>
      <c r="EH4" s="300"/>
      <c r="EI4" s="300"/>
      <c r="EJ4" s="300"/>
      <c r="EK4" s="300"/>
      <c r="EL4" s="300"/>
      <c r="EM4" s="300"/>
      <c r="EN4" s="300"/>
      <c r="EO4" s="300"/>
      <c r="EP4" s="300"/>
      <c r="EQ4" s="300"/>
      <c r="ER4" s="300"/>
      <c r="ES4" s="300"/>
      <c r="ET4" s="300"/>
      <c r="EU4" s="300"/>
      <c r="EV4" s="300"/>
      <c r="EW4" s="300"/>
      <c r="EX4" s="300"/>
      <c r="EY4" s="300"/>
      <c r="EZ4" s="300"/>
      <c r="FA4" s="300"/>
      <c r="FB4" s="300"/>
      <c r="FC4" s="300"/>
      <c r="FD4" s="300"/>
      <c r="FE4" s="300"/>
      <c r="FF4" s="300"/>
      <c r="FG4" s="300"/>
      <c r="FH4" s="300"/>
      <c r="FI4" s="300"/>
      <c r="FJ4" s="300"/>
      <c r="FK4" s="300"/>
      <c r="FL4" s="300"/>
      <c r="FM4" s="300"/>
      <c r="FN4" s="300"/>
      <c r="FO4" s="300"/>
      <c r="FP4" s="300"/>
      <c r="FQ4" s="300"/>
      <c r="FR4" s="300"/>
      <c r="FS4" s="300"/>
      <c r="FT4" s="300"/>
      <c r="FU4" s="300"/>
      <c r="FV4" s="300"/>
      <c r="FW4" s="300"/>
      <c r="FX4" s="300"/>
      <c r="FY4" s="300"/>
      <c r="FZ4" s="300"/>
      <c r="GA4" s="300"/>
      <c r="GB4" s="300"/>
      <c r="GC4" s="300"/>
      <c r="GD4" s="300"/>
      <c r="GE4" s="300"/>
      <c r="GF4" s="300"/>
      <c r="GG4" s="300"/>
      <c r="GH4" s="300"/>
      <c r="GI4" s="300"/>
      <c r="GJ4" s="300"/>
      <c r="GK4" s="300"/>
      <c r="GL4" s="300"/>
      <c r="GM4" s="300"/>
      <c r="GN4" s="300"/>
      <c r="GO4" s="300"/>
      <c r="GP4" s="300"/>
      <c r="GQ4" s="300"/>
      <c r="GR4" s="300"/>
      <c r="GS4" s="300"/>
      <c r="GT4" s="300"/>
      <c r="GU4" s="300"/>
      <c r="GV4" s="300"/>
      <c r="GW4" s="300"/>
      <c r="GX4" s="300"/>
      <c r="GY4" s="300"/>
      <c r="GZ4" s="300"/>
      <c r="HA4" s="300"/>
      <c r="HB4" s="300"/>
      <c r="HC4" s="300"/>
      <c r="HD4" s="300"/>
      <c r="HE4" s="300"/>
      <c r="HF4" s="300"/>
      <c r="HG4" s="300"/>
      <c r="HH4" s="300"/>
      <c r="HI4" s="300"/>
      <c r="HJ4" s="300"/>
      <c r="HK4" s="300"/>
      <c r="HL4" s="300"/>
      <c r="HM4" s="300"/>
      <c r="HN4" s="300"/>
      <c r="HO4" s="300"/>
      <c r="HP4" s="300"/>
      <c r="HQ4" s="300"/>
      <c r="HR4" s="300"/>
      <c r="HS4" s="300"/>
      <c r="HT4" s="300"/>
      <c r="HU4" s="300"/>
      <c r="HV4" s="300"/>
      <c r="HW4" s="300"/>
    </row>
    <row r="5" spans="1:231" s="277" customFormat="1" ht="22.5" customHeight="1" x14ac:dyDescent="0.2">
      <c r="B5" s="420"/>
      <c r="C5" s="292"/>
      <c r="D5" s="448"/>
      <c r="E5" s="449"/>
      <c r="F5" s="449"/>
      <c r="G5" s="449"/>
      <c r="H5" s="449"/>
      <c r="I5" s="449"/>
      <c r="J5" s="449"/>
      <c r="K5" s="449"/>
      <c r="L5" s="449"/>
      <c r="M5" s="291"/>
      <c r="N5" s="325"/>
      <c r="BT5" s="300"/>
      <c r="BU5" s="300"/>
      <c r="BV5" s="300"/>
      <c r="BW5" s="300"/>
      <c r="BX5" s="300"/>
      <c r="BY5" s="300"/>
      <c r="BZ5" s="300"/>
      <c r="CA5" s="300"/>
      <c r="CB5" s="300"/>
      <c r="CC5" s="300"/>
      <c r="CD5" s="300"/>
      <c r="CE5" s="300"/>
      <c r="CF5" s="300"/>
      <c r="CG5" s="300"/>
      <c r="CH5" s="300"/>
      <c r="CI5" s="300"/>
      <c r="CJ5" s="300"/>
      <c r="CK5" s="300"/>
      <c r="CL5" s="300"/>
      <c r="CM5" s="300"/>
      <c r="CN5" s="300"/>
      <c r="CO5" s="300"/>
      <c r="CP5" s="300"/>
      <c r="CQ5" s="300"/>
      <c r="CR5" s="300"/>
      <c r="CS5" s="300"/>
      <c r="CT5" s="300"/>
      <c r="CU5" s="300"/>
      <c r="CV5" s="300"/>
      <c r="CW5" s="300"/>
      <c r="CX5" s="300"/>
      <c r="CY5" s="300"/>
      <c r="CZ5" s="300"/>
      <c r="DA5" s="300"/>
      <c r="DB5" s="300"/>
      <c r="DC5" s="300"/>
      <c r="DD5" s="300"/>
      <c r="DE5" s="300"/>
      <c r="DF5" s="300"/>
      <c r="DG5" s="300"/>
      <c r="DH5" s="300"/>
      <c r="DI5" s="300"/>
      <c r="DJ5" s="300"/>
      <c r="DK5" s="300"/>
      <c r="DL5" s="300"/>
      <c r="DM5" s="300"/>
      <c r="DN5" s="300"/>
      <c r="DO5" s="300"/>
      <c r="DP5" s="300"/>
      <c r="DQ5" s="300"/>
      <c r="DR5" s="300"/>
      <c r="DS5" s="300"/>
      <c r="DT5" s="300"/>
      <c r="DU5" s="300"/>
      <c r="DV5" s="300"/>
      <c r="DW5" s="300"/>
      <c r="DX5" s="300"/>
      <c r="DY5" s="300"/>
      <c r="DZ5" s="300"/>
      <c r="EA5" s="300"/>
      <c r="EB5" s="300"/>
      <c r="EC5" s="300"/>
      <c r="ED5" s="300"/>
      <c r="EE5" s="300"/>
      <c r="EF5" s="300"/>
      <c r="EG5" s="300"/>
      <c r="EH5" s="300"/>
      <c r="EI5" s="300"/>
      <c r="EJ5" s="300"/>
      <c r="EK5" s="300"/>
      <c r="EL5" s="300"/>
      <c r="EM5" s="300"/>
      <c r="EN5" s="300"/>
      <c r="EO5" s="300"/>
      <c r="EP5" s="300"/>
      <c r="EQ5" s="300"/>
      <c r="ER5" s="300"/>
      <c r="ES5" s="300"/>
      <c r="ET5" s="300"/>
      <c r="EU5" s="300"/>
      <c r="EV5" s="300"/>
      <c r="EW5" s="300"/>
      <c r="EX5" s="300"/>
      <c r="EY5" s="300"/>
      <c r="EZ5" s="300"/>
      <c r="FA5" s="300"/>
      <c r="FB5" s="300"/>
      <c r="FC5" s="300"/>
      <c r="FD5" s="300"/>
      <c r="FE5" s="300"/>
      <c r="FF5" s="300"/>
      <c r="FG5" s="300"/>
      <c r="FH5" s="300"/>
      <c r="FI5" s="300"/>
      <c r="FJ5" s="300"/>
      <c r="FK5" s="300"/>
      <c r="FL5" s="300"/>
      <c r="FM5" s="300"/>
      <c r="FN5" s="300"/>
      <c r="FO5" s="300"/>
      <c r="FP5" s="300"/>
      <c r="FQ5" s="300"/>
      <c r="FR5" s="300"/>
      <c r="FS5" s="300"/>
      <c r="FT5" s="300"/>
      <c r="FU5" s="300"/>
      <c r="FV5" s="300"/>
      <c r="FW5" s="300"/>
      <c r="FX5" s="300"/>
      <c r="FY5" s="300"/>
      <c r="FZ5" s="300"/>
      <c r="GA5" s="300"/>
      <c r="GB5" s="300"/>
      <c r="GC5" s="300"/>
      <c r="GD5" s="300"/>
      <c r="GE5" s="300"/>
      <c r="GF5" s="300"/>
      <c r="GG5" s="300"/>
      <c r="GH5" s="300"/>
      <c r="GI5" s="300"/>
      <c r="GJ5" s="300"/>
      <c r="GK5" s="300"/>
      <c r="GL5" s="300"/>
      <c r="GM5" s="300"/>
      <c r="GN5" s="300"/>
      <c r="GO5" s="300"/>
      <c r="GP5" s="300"/>
      <c r="GQ5" s="300"/>
      <c r="GR5" s="300"/>
      <c r="GS5" s="300"/>
      <c r="GT5" s="300"/>
      <c r="GU5" s="300"/>
      <c r="GV5" s="300"/>
      <c r="GW5" s="300"/>
      <c r="GX5" s="300"/>
      <c r="GY5" s="300"/>
      <c r="GZ5" s="300"/>
      <c r="HA5" s="300"/>
      <c r="HB5" s="300"/>
      <c r="HC5" s="300"/>
      <c r="HD5" s="300"/>
      <c r="HE5" s="300"/>
      <c r="HF5" s="300"/>
      <c r="HG5" s="300"/>
      <c r="HH5" s="300"/>
      <c r="HI5" s="300"/>
      <c r="HJ5" s="300"/>
      <c r="HK5" s="300"/>
      <c r="HL5" s="300"/>
      <c r="HM5" s="300"/>
      <c r="HN5" s="300"/>
      <c r="HO5" s="300"/>
      <c r="HP5" s="300"/>
      <c r="HQ5" s="300"/>
      <c r="HR5" s="300"/>
      <c r="HS5" s="300"/>
      <c r="HT5" s="300"/>
      <c r="HU5" s="300"/>
      <c r="HV5" s="300"/>
      <c r="HW5" s="300"/>
    </row>
    <row r="6" spans="1:231" s="277" customFormat="1" ht="22.5" customHeight="1" x14ac:dyDescent="0.2">
      <c r="B6" s="428" t="s">
        <v>689</v>
      </c>
      <c r="C6" s="429"/>
      <c r="D6" s="430"/>
      <c r="E6" s="431" t="s">
        <v>609</v>
      </c>
      <c r="F6" s="431"/>
      <c r="G6" s="431"/>
      <c r="H6" s="431"/>
      <c r="I6" s="431"/>
      <c r="J6" s="431"/>
      <c r="K6" s="431"/>
      <c r="L6" s="431"/>
      <c r="M6" s="291"/>
      <c r="N6" s="325"/>
      <c r="BT6" s="300"/>
      <c r="BU6" s="300"/>
      <c r="BV6" s="300"/>
      <c r="BW6" s="300"/>
      <c r="BX6" s="300"/>
      <c r="BY6" s="300"/>
      <c r="BZ6" s="300"/>
      <c r="CA6" s="300"/>
      <c r="CB6" s="300"/>
      <c r="CC6" s="300"/>
      <c r="CD6" s="300"/>
      <c r="CE6" s="300"/>
      <c r="CF6" s="300"/>
      <c r="CG6" s="300"/>
      <c r="CH6" s="300"/>
      <c r="CI6" s="300"/>
      <c r="CJ6" s="300"/>
      <c r="CK6" s="300"/>
      <c r="CL6" s="300"/>
      <c r="CM6" s="300"/>
      <c r="CN6" s="300"/>
      <c r="CO6" s="300"/>
      <c r="CP6" s="300"/>
      <c r="CQ6" s="300"/>
      <c r="CR6" s="300"/>
      <c r="CS6" s="300"/>
      <c r="CT6" s="300"/>
      <c r="CU6" s="300"/>
      <c r="CV6" s="300"/>
      <c r="CW6" s="300"/>
      <c r="CX6" s="300"/>
      <c r="CY6" s="300"/>
      <c r="CZ6" s="300"/>
      <c r="DA6" s="300"/>
      <c r="DB6" s="300"/>
      <c r="DC6" s="300"/>
      <c r="DD6" s="300"/>
      <c r="DE6" s="300"/>
      <c r="DF6" s="300"/>
      <c r="DG6" s="300"/>
      <c r="DH6" s="300"/>
      <c r="DI6" s="300"/>
      <c r="DJ6" s="300"/>
      <c r="DK6" s="300"/>
      <c r="DL6" s="300"/>
      <c r="DM6" s="300"/>
      <c r="DN6" s="300"/>
      <c r="DO6" s="300"/>
      <c r="DP6" s="300"/>
      <c r="DQ6" s="300"/>
      <c r="DR6" s="300"/>
      <c r="DS6" s="300"/>
      <c r="DT6" s="300"/>
      <c r="DU6" s="300"/>
      <c r="DV6" s="300"/>
      <c r="DW6" s="300"/>
      <c r="DX6" s="300"/>
      <c r="DY6" s="300"/>
      <c r="DZ6" s="300"/>
      <c r="EA6" s="300"/>
      <c r="EB6" s="300"/>
      <c r="EC6" s="300"/>
      <c r="ED6" s="300"/>
      <c r="EE6" s="300"/>
      <c r="EF6" s="300"/>
      <c r="EG6" s="300"/>
      <c r="EH6" s="300"/>
      <c r="EI6" s="300"/>
      <c r="EJ6" s="300"/>
      <c r="EK6" s="300"/>
      <c r="EL6" s="300"/>
      <c r="EM6" s="300"/>
      <c r="EN6" s="300"/>
      <c r="EO6" s="300"/>
      <c r="EP6" s="300"/>
      <c r="EQ6" s="300"/>
      <c r="ER6" s="300"/>
      <c r="ES6" s="300"/>
      <c r="ET6" s="300"/>
      <c r="EU6" s="300"/>
      <c r="EV6" s="300"/>
      <c r="EW6" s="300"/>
      <c r="EX6" s="300"/>
      <c r="EY6" s="300"/>
      <c r="EZ6" s="300"/>
      <c r="FA6" s="300"/>
      <c r="FB6" s="300"/>
      <c r="FC6" s="300"/>
      <c r="FD6" s="300"/>
      <c r="FE6" s="300"/>
      <c r="FF6" s="300"/>
      <c r="FG6" s="300"/>
      <c r="FH6" s="300"/>
      <c r="FI6" s="300"/>
      <c r="FJ6" s="300"/>
      <c r="FK6" s="300"/>
      <c r="FL6" s="300"/>
      <c r="FM6" s="300"/>
      <c r="FN6" s="300"/>
      <c r="FO6" s="300"/>
      <c r="FP6" s="300"/>
      <c r="FQ6" s="300"/>
      <c r="FR6" s="300"/>
      <c r="FS6" s="300"/>
      <c r="FT6" s="300"/>
      <c r="FU6" s="300"/>
      <c r="FV6" s="300"/>
      <c r="FW6" s="300"/>
      <c r="FX6" s="300"/>
      <c r="FY6" s="300"/>
      <c r="FZ6" s="300"/>
      <c r="GA6" s="300"/>
      <c r="GB6" s="300"/>
      <c r="GC6" s="300"/>
      <c r="GD6" s="300"/>
      <c r="GE6" s="300"/>
      <c r="GF6" s="300"/>
      <c r="GG6" s="300"/>
      <c r="GH6" s="300"/>
      <c r="GI6" s="300"/>
      <c r="GJ6" s="300"/>
      <c r="GK6" s="300"/>
      <c r="GL6" s="300"/>
      <c r="GM6" s="300"/>
      <c r="GN6" s="300"/>
      <c r="GO6" s="300"/>
      <c r="GP6" s="300"/>
      <c r="GQ6" s="300"/>
      <c r="GR6" s="300"/>
      <c r="GS6" s="300"/>
      <c r="GT6" s="300"/>
      <c r="GU6" s="300"/>
      <c r="GV6" s="300"/>
      <c r="GW6" s="300"/>
      <c r="GX6" s="300"/>
      <c r="GY6" s="300"/>
      <c r="GZ6" s="300"/>
      <c r="HA6" s="300"/>
      <c r="HB6" s="300"/>
      <c r="HC6" s="300"/>
      <c r="HD6" s="300"/>
      <c r="HE6" s="300"/>
      <c r="HF6" s="300"/>
      <c r="HG6" s="300"/>
      <c r="HH6" s="300"/>
      <c r="HI6" s="300"/>
      <c r="HJ6" s="300"/>
      <c r="HK6" s="300"/>
      <c r="HL6" s="300"/>
      <c r="HM6" s="300"/>
      <c r="HN6" s="300"/>
      <c r="HO6" s="300"/>
      <c r="HP6" s="300"/>
      <c r="HQ6" s="300"/>
      <c r="HR6" s="300"/>
      <c r="HS6" s="300"/>
      <c r="HT6" s="300"/>
      <c r="HU6" s="300"/>
      <c r="HV6" s="300"/>
      <c r="HW6" s="300"/>
    </row>
    <row r="7" spans="1:231" ht="24" customHeight="1" x14ac:dyDescent="0.2">
      <c r="B7" s="523" t="s">
        <v>369</v>
      </c>
      <c r="C7" s="1638" t="s">
        <v>753</v>
      </c>
      <c r="D7" s="1638"/>
      <c r="E7" s="1638"/>
      <c r="F7" s="1638"/>
      <c r="G7" s="1638"/>
      <c r="H7" s="1638"/>
      <c r="I7" s="1638"/>
      <c r="J7" s="1638"/>
      <c r="K7" s="1638"/>
      <c r="L7" s="1638"/>
      <c r="M7" s="523" t="s">
        <v>608</v>
      </c>
      <c r="N7" s="425"/>
      <c r="BT7" s="300"/>
      <c r="BU7" s="300"/>
      <c r="BV7" s="300"/>
      <c r="BW7" s="300"/>
      <c r="BX7" s="300"/>
      <c r="BY7" s="300"/>
      <c r="BZ7" s="300"/>
      <c r="CA7" s="300"/>
      <c r="CB7" s="300"/>
      <c r="CC7" s="300"/>
      <c r="CD7" s="300"/>
      <c r="CE7" s="300"/>
      <c r="CF7" s="300"/>
      <c r="CG7" s="300"/>
      <c r="CH7" s="300"/>
      <c r="CI7" s="300"/>
      <c r="CJ7" s="300"/>
      <c r="CK7" s="300"/>
      <c r="CL7" s="300"/>
      <c r="CM7" s="300"/>
      <c r="CN7" s="300"/>
      <c r="CO7" s="300"/>
      <c r="CP7" s="300"/>
      <c r="CQ7" s="300"/>
      <c r="CR7" s="300"/>
      <c r="CS7" s="300"/>
      <c r="CT7" s="300"/>
      <c r="CU7" s="300"/>
      <c r="CV7" s="300"/>
      <c r="CW7" s="300"/>
      <c r="CX7" s="300"/>
      <c r="CY7" s="300"/>
      <c r="CZ7" s="300"/>
      <c r="DA7" s="300"/>
      <c r="DB7" s="300"/>
      <c r="DC7" s="300"/>
      <c r="DD7" s="300"/>
      <c r="DE7" s="300"/>
      <c r="DF7" s="300"/>
      <c r="DG7" s="300"/>
      <c r="DH7" s="300"/>
      <c r="DI7" s="300"/>
      <c r="DJ7" s="300"/>
      <c r="DK7" s="300"/>
      <c r="DL7" s="300"/>
      <c r="DM7" s="300"/>
      <c r="DN7" s="300"/>
      <c r="DO7" s="300"/>
      <c r="DP7" s="300"/>
      <c r="DQ7" s="300"/>
      <c r="DR7" s="300"/>
      <c r="DS7" s="300"/>
      <c r="DT7" s="300"/>
      <c r="DU7" s="300"/>
      <c r="DV7" s="300"/>
      <c r="DW7" s="300"/>
      <c r="DX7" s="300"/>
      <c r="DY7" s="300"/>
      <c r="DZ7" s="300"/>
      <c r="EA7" s="300"/>
      <c r="EB7" s="300"/>
      <c r="EC7" s="300"/>
      <c r="ED7" s="300"/>
      <c r="EE7" s="300"/>
      <c r="EF7" s="300"/>
      <c r="EG7" s="300"/>
      <c r="EH7" s="300"/>
      <c r="EI7" s="300"/>
      <c r="EJ7" s="300"/>
      <c r="EK7" s="300"/>
      <c r="EL7" s="300"/>
      <c r="EM7" s="300"/>
      <c r="EN7" s="300"/>
      <c r="EO7" s="300"/>
      <c r="EP7" s="300"/>
      <c r="EQ7" s="300"/>
      <c r="ER7" s="300"/>
      <c r="ES7" s="300"/>
      <c r="ET7" s="300"/>
      <c r="EU7" s="300"/>
      <c r="EV7" s="300"/>
      <c r="EW7" s="300"/>
      <c r="EX7" s="300"/>
      <c r="EY7" s="300"/>
      <c r="EZ7" s="300"/>
      <c r="FA7" s="300"/>
      <c r="FB7" s="300"/>
      <c r="FC7" s="300"/>
      <c r="FD7" s="300"/>
      <c r="FE7" s="300"/>
      <c r="FF7" s="300"/>
      <c r="FG7" s="300"/>
      <c r="FH7" s="300"/>
      <c r="FI7" s="300"/>
      <c r="FJ7" s="300"/>
      <c r="FK7" s="300"/>
      <c r="FL7" s="300"/>
      <c r="FM7" s="300"/>
      <c r="FN7" s="300"/>
      <c r="FO7" s="300"/>
      <c r="FP7" s="300"/>
      <c r="FQ7" s="300"/>
      <c r="FR7" s="300"/>
      <c r="FS7" s="300"/>
      <c r="FT7" s="300"/>
      <c r="FU7" s="300"/>
      <c r="FV7" s="300"/>
      <c r="FW7" s="300"/>
      <c r="FX7" s="300"/>
      <c r="FY7" s="300"/>
      <c r="FZ7" s="300"/>
      <c r="GA7" s="300"/>
      <c r="GB7" s="300"/>
      <c r="GC7" s="300"/>
      <c r="GD7" s="300"/>
      <c r="GE7" s="300"/>
      <c r="GF7" s="300"/>
      <c r="GG7" s="300"/>
      <c r="GH7" s="300"/>
      <c r="GI7" s="300"/>
      <c r="GJ7" s="300"/>
      <c r="GK7" s="300"/>
      <c r="GL7" s="300"/>
      <c r="GM7" s="300"/>
      <c r="GN7" s="300"/>
      <c r="GO7" s="300"/>
      <c r="GP7" s="300"/>
      <c r="GQ7" s="300"/>
      <c r="GR7" s="300"/>
      <c r="GS7" s="300"/>
      <c r="GT7" s="300"/>
      <c r="GU7" s="300"/>
      <c r="GV7" s="300"/>
      <c r="GW7" s="300"/>
      <c r="GX7" s="300"/>
      <c r="GY7" s="300"/>
      <c r="GZ7" s="300"/>
      <c r="HA7" s="300"/>
      <c r="HB7" s="300"/>
      <c r="HC7" s="300"/>
      <c r="HD7" s="300"/>
      <c r="HE7" s="300"/>
      <c r="HF7" s="300"/>
      <c r="HG7" s="300"/>
      <c r="HH7" s="300"/>
      <c r="HI7" s="300"/>
      <c r="HJ7" s="300"/>
      <c r="HK7" s="300"/>
      <c r="HL7" s="300"/>
      <c r="HM7" s="300"/>
      <c r="HN7" s="300"/>
      <c r="HO7" s="300"/>
      <c r="HP7" s="300"/>
      <c r="HQ7" s="300"/>
      <c r="HR7" s="300"/>
      <c r="HS7" s="300"/>
      <c r="HT7" s="300"/>
      <c r="HU7" s="300"/>
      <c r="HV7" s="300"/>
      <c r="HW7" s="300"/>
    </row>
    <row r="8" spans="1:231" ht="24" customHeight="1" x14ac:dyDescent="0.2">
      <c r="B8" s="532"/>
      <c r="C8" s="458"/>
      <c r="D8" s="277"/>
      <c r="E8" s="532"/>
      <c r="F8" s="532"/>
      <c r="G8" s="532"/>
      <c r="H8" s="532"/>
      <c r="I8" s="532"/>
      <c r="J8" s="532"/>
      <c r="K8" s="532"/>
      <c r="L8" s="532"/>
      <c r="M8" s="532"/>
      <c r="N8" s="425"/>
      <c r="BT8" s="300"/>
      <c r="BU8" s="300"/>
      <c r="BV8" s="300"/>
      <c r="BW8" s="300"/>
      <c r="BX8" s="300"/>
      <c r="BY8" s="300"/>
      <c r="BZ8" s="300"/>
      <c r="CA8" s="300"/>
      <c r="CB8" s="300"/>
      <c r="CC8" s="300"/>
      <c r="CD8" s="300"/>
      <c r="CE8" s="300"/>
      <c r="CF8" s="300"/>
      <c r="CG8" s="300"/>
      <c r="CH8" s="300"/>
      <c r="CI8" s="300"/>
      <c r="CJ8" s="300"/>
      <c r="CK8" s="300"/>
      <c r="CL8" s="300"/>
      <c r="CM8" s="300"/>
      <c r="CN8" s="300"/>
      <c r="CO8" s="300"/>
      <c r="CP8" s="300"/>
      <c r="CQ8" s="300"/>
      <c r="CR8" s="300"/>
      <c r="CS8" s="300"/>
      <c r="CT8" s="300"/>
      <c r="CU8" s="300"/>
      <c r="CV8" s="300"/>
      <c r="CW8" s="300"/>
      <c r="CX8" s="300"/>
      <c r="CY8" s="300"/>
      <c r="CZ8" s="300"/>
      <c r="DA8" s="300"/>
      <c r="DB8" s="300"/>
      <c r="DC8" s="300"/>
      <c r="DD8" s="300"/>
      <c r="DE8" s="300"/>
      <c r="DF8" s="300"/>
      <c r="DG8" s="300"/>
      <c r="DH8" s="300"/>
      <c r="DI8" s="300"/>
      <c r="DJ8" s="300"/>
      <c r="DK8" s="300"/>
      <c r="DL8" s="300"/>
      <c r="DM8" s="300"/>
      <c r="DN8" s="300"/>
      <c r="DO8" s="300"/>
      <c r="DP8" s="300"/>
      <c r="DQ8" s="300"/>
      <c r="DR8" s="300"/>
      <c r="DS8" s="300"/>
      <c r="DT8" s="300"/>
      <c r="DU8" s="300"/>
      <c r="DV8" s="300"/>
      <c r="DW8" s="300"/>
      <c r="DX8" s="300"/>
      <c r="DY8" s="300"/>
      <c r="DZ8" s="300"/>
      <c r="EA8" s="300"/>
      <c r="EB8" s="300"/>
      <c r="EC8" s="300"/>
      <c r="ED8" s="300"/>
      <c r="EE8" s="300"/>
      <c r="EF8" s="300"/>
      <c r="EG8" s="300"/>
      <c r="EH8" s="300"/>
      <c r="EI8" s="300"/>
      <c r="EJ8" s="300"/>
      <c r="EK8" s="300"/>
      <c r="EL8" s="300"/>
      <c r="EM8" s="300"/>
      <c r="EN8" s="300"/>
      <c r="EO8" s="300"/>
      <c r="EP8" s="300"/>
      <c r="EQ8" s="300"/>
      <c r="ER8" s="300"/>
      <c r="ES8" s="300"/>
      <c r="ET8" s="300"/>
      <c r="EU8" s="300"/>
      <c r="EV8" s="300"/>
      <c r="EW8" s="300"/>
      <c r="EX8" s="300"/>
      <c r="EY8" s="300"/>
      <c r="EZ8" s="300"/>
      <c r="FA8" s="300"/>
      <c r="FB8" s="300"/>
      <c r="FC8" s="300"/>
      <c r="FD8" s="300"/>
      <c r="FE8" s="300"/>
      <c r="FF8" s="300"/>
      <c r="FG8" s="300"/>
      <c r="FH8" s="300"/>
      <c r="FI8" s="300"/>
      <c r="FJ8" s="300"/>
      <c r="FK8" s="300"/>
      <c r="FL8" s="300"/>
      <c r="FM8" s="300"/>
      <c r="FN8" s="300"/>
      <c r="FO8" s="300"/>
      <c r="FP8" s="300"/>
      <c r="FQ8" s="300"/>
      <c r="FR8" s="300"/>
      <c r="FS8" s="300"/>
      <c r="FT8" s="300"/>
      <c r="FU8" s="300"/>
      <c r="FV8" s="300"/>
      <c r="FW8" s="300"/>
      <c r="FX8" s="300"/>
      <c r="FY8" s="300"/>
      <c r="FZ8" s="300"/>
      <c r="GA8" s="300"/>
      <c r="GB8" s="300"/>
      <c r="GC8" s="300"/>
      <c r="GD8" s="300"/>
      <c r="GE8" s="300"/>
      <c r="GF8" s="300"/>
      <c r="GG8" s="300"/>
      <c r="GH8" s="300"/>
      <c r="GI8" s="300"/>
      <c r="GJ8" s="300"/>
      <c r="GK8" s="300"/>
      <c r="GL8" s="300"/>
      <c r="GM8" s="300"/>
      <c r="GN8" s="300"/>
      <c r="GO8" s="300"/>
      <c r="GP8" s="300"/>
      <c r="GQ8" s="300"/>
      <c r="GR8" s="300"/>
      <c r="GS8" s="300"/>
      <c r="GT8" s="300"/>
      <c r="GU8" s="300"/>
      <c r="GV8" s="300"/>
      <c r="GW8" s="300"/>
      <c r="GX8" s="300"/>
      <c r="GY8" s="300"/>
      <c r="GZ8" s="300"/>
      <c r="HA8" s="300"/>
      <c r="HB8" s="300"/>
      <c r="HC8" s="300"/>
      <c r="HD8" s="300"/>
      <c r="HE8" s="300"/>
      <c r="HF8" s="300"/>
      <c r="HG8" s="300"/>
      <c r="HH8" s="300"/>
      <c r="HI8" s="300"/>
      <c r="HJ8" s="300"/>
      <c r="HK8" s="300"/>
      <c r="HL8" s="300"/>
      <c r="HM8" s="300"/>
      <c r="HN8" s="300"/>
      <c r="HO8" s="300"/>
      <c r="HP8" s="300"/>
      <c r="HQ8" s="300"/>
      <c r="HR8" s="300"/>
      <c r="HS8" s="300"/>
      <c r="HT8" s="300"/>
      <c r="HU8" s="300"/>
      <c r="HV8" s="300"/>
      <c r="HW8" s="300"/>
    </row>
    <row r="9" spans="1:231" s="300" customFormat="1" ht="24" customHeight="1" x14ac:dyDescent="0.2">
      <c r="B9" s="528" t="s">
        <v>641</v>
      </c>
      <c r="C9" s="1632" t="s">
        <v>738</v>
      </c>
      <c r="D9" s="1632"/>
      <c r="E9" s="1632"/>
      <c r="F9" s="1632"/>
      <c r="G9" s="1632"/>
      <c r="H9" s="1632"/>
      <c r="I9" s="1632"/>
      <c r="J9" s="1632"/>
      <c r="K9" s="1632"/>
      <c r="L9" s="1632"/>
      <c r="M9" s="530"/>
      <c r="N9" s="1447"/>
    </row>
    <row r="10" spans="1:231" s="300" customFormat="1" ht="24" customHeight="1" x14ac:dyDescent="0.2">
      <c r="B10" s="528" t="s">
        <v>642</v>
      </c>
      <c r="C10" s="1632" t="s">
        <v>739</v>
      </c>
      <c r="D10" s="1632"/>
      <c r="E10" s="1632"/>
      <c r="F10" s="1632"/>
      <c r="G10" s="1632"/>
      <c r="H10" s="1632"/>
      <c r="I10" s="1632"/>
      <c r="J10" s="1632"/>
      <c r="K10" s="1632"/>
      <c r="L10" s="1632"/>
      <c r="M10" s="530"/>
      <c r="N10" s="1430"/>
    </row>
    <row r="11" spans="1:231" s="300" customFormat="1" ht="24" customHeight="1" x14ac:dyDescent="0.2">
      <c r="B11" s="528" t="s">
        <v>643</v>
      </c>
      <c r="C11" s="1632" t="s">
        <v>740</v>
      </c>
      <c r="D11" s="1632"/>
      <c r="E11" s="1632"/>
      <c r="F11" s="1632"/>
      <c r="G11" s="1632"/>
      <c r="H11" s="1632"/>
      <c r="I11" s="1632"/>
      <c r="J11" s="1632"/>
      <c r="K11" s="1632"/>
      <c r="L11" s="1632"/>
      <c r="M11" s="530"/>
      <c r="N11" s="1447"/>
    </row>
    <row r="12" spans="1:231" s="300" customFormat="1" ht="24" customHeight="1" x14ac:dyDescent="0.2">
      <c r="B12" s="528" t="s">
        <v>644</v>
      </c>
      <c r="C12" s="1632" t="s">
        <v>741</v>
      </c>
      <c r="D12" s="1632"/>
      <c r="E12" s="1632"/>
      <c r="F12" s="1632"/>
      <c r="G12" s="1632"/>
      <c r="H12" s="1632"/>
      <c r="I12" s="1632"/>
      <c r="J12" s="1632"/>
      <c r="K12" s="1632"/>
      <c r="L12" s="1632"/>
      <c r="M12" s="530"/>
      <c r="N12" s="1430"/>
    </row>
    <row r="13" spans="1:231" s="300" customFormat="1" ht="24" customHeight="1" x14ac:dyDescent="0.2">
      <c r="B13" s="528" t="s">
        <v>645</v>
      </c>
      <c r="C13" s="1632" t="s">
        <v>742</v>
      </c>
      <c r="D13" s="1632"/>
      <c r="E13" s="1632"/>
      <c r="F13" s="1632"/>
      <c r="G13" s="1632"/>
      <c r="H13" s="1632"/>
      <c r="I13" s="1632"/>
      <c r="J13" s="1632"/>
      <c r="K13" s="1632"/>
      <c r="L13" s="1632"/>
      <c r="M13" s="530"/>
      <c r="N13" s="1447"/>
    </row>
    <row r="14" spans="1:231" s="300" customFormat="1" ht="24" customHeight="1" x14ac:dyDescent="0.2">
      <c r="B14" s="528" t="s">
        <v>646</v>
      </c>
      <c r="C14" s="1632" t="s">
        <v>744</v>
      </c>
      <c r="D14" s="1632"/>
      <c r="E14" s="1632"/>
      <c r="F14" s="1632"/>
      <c r="G14" s="1632"/>
      <c r="H14" s="1632"/>
      <c r="I14" s="1632"/>
      <c r="J14" s="1632"/>
      <c r="K14" s="1632"/>
      <c r="L14" s="1632"/>
      <c r="M14" s="530"/>
      <c r="N14" s="1430"/>
    </row>
    <row r="15" spans="1:231" s="300" customFormat="1" ht="24" customHeight="1" x14ac:dyDescent="0.2">
      <c r="B15" s="528" t="s">
        <v>647</v>
      </c>
      <c r="C15" s="1632" t="s">
        <v>743</v>
      </c>
      <c r="D15" s="1632"/>
      <c r="E15" s="1632"/>
      <c r="F15" s="1632"/>
      <c r="G15" s="1632"/>
      <c r="H15" s="1632"/>
      <c r="I15" s="1632"/>
      <c r="J15" s="1632"/>
      <c r="K15" s="1632"/>
      <c r="L15" s="1632"/>
      <c r="M15" s="530"/>
      <c r="N15" s="1447"/>
    </row>
    <row r="16" spans="1:231" s="300" customFormat="1" ht="24" customHeight="1" x14ac:dyDescent="0.2">
      <c r="B16" s="528" t="s">
        <v>648</v>
      </c>
      <c r="C16" s="1632" t="s">
        <v>745</v>
      </c>
      <c r="D16" s="1632"/>
      <c r="E16" s="1632"/>
      <c r="F16" s="1632"/>
      <c r="G16" s="1632"/>
      <c r="H16" s="1632"/>
      <c r="I16" s="1632"/>
      <c r="J16" s="1632"/>
      <c r="K16" s="1632"/>
      <c r="L16" s="1632"/>
      <c r="M16" s="530"/>
      <c r="N16" s="1430"/>
    </row>
    <row r="17" spans="2:14" s="300" customFormat="1" ht="24" customHeight="1" x14ac:dyDescent="0.2">
      <c r="B17" s="528" t="s">
        <v>649</v>
      </c>
      <c r="C17" s="1632" t="s">
        <v>746</v>
      </c>
      <c r="D17" s="1632"/>
      <c r="E17" s="1632"/>
      <c r="F17" s="1632"/>
      <c r="G17" s="1632"/>
      <c r="H17" s="1632"/>
      <c r="I17" s="1632"/>
      <c r="J17" s="1632"/>
      <c r="K17" s="1632"/>
      <c r="L17" s="1632"/>
      <c r="M17" s="530"/>
      <c r="N17" s="1447"/>
    </row>
    <row r="18" spans="2:14" s="300" customFormat="1" ht="24" customHeight="1" x14ac:dyDescent="0.2">
      <c r="B18" s="528" t="s">
        <v>650</v>
      </c>
      <c r="C18" s="1632" t="s">
        <v>747</v>
      </c>
      <c r="D18" s="1632"/>
      <c r="E18" s="1632"/>
      <c r="F18" s="1632"/>
      <c r="G18" s="1632"/>
      <c r="H18" s="1632"/>
      <c r="I18" s="1632"/>
      <c r="J18" s="1632"/>
      <c r="K18" s="1632"/>
      <c r="L18" s="1632"/>
      <c r="M18" s="530"/>
      <c r="N18" s="1430"/>
    </row>
    <row r="19" spans="2:14" s="300" customFormat="1" ht="24" customHeight="1" x14ac:dyDescent="0.2">
      <c r="B19" s="528" t="s">
        <v>651</v>
      </c>
      <c r="C19" s="1632" t="s">
        <v>748</v>
      </c>
      <c r="D19" s="1632"/>
      <c r="E19" s="1632"/>
      <c r="F19" s="1632"/>
      <c r="G19" s="1632"/>
      <c r="H19" s="1632"/>
      <c r="I19" s="1632"/>
      <c r="J19" s="1632"/>
      <c r="K19" s="1632"/>
      <c r="L19" s="1632"/>
      <c r="M19" s="530"/>
      <c r="N19" s="1447"/>
    </row>
    <row r="20" spans="2:14" s="300" customFormat="1" ht="24" customHeight="1" x14ac:dyDescent="0.2">
      <c r="B20" s="528" t="s">
        <v>652</v>
      </c>
      <c r="C20" s="1632" t="s">
        <v>749</v>
      </c>
      <c r="D20" s="1632"/>
      <c r="E20" s="1632"/>
      <c r="F20" s="1632"/>
      <c r="G20" s="1632"/>
      <c r="H20" s="1632"/>
      <c r="I20" s="1632"/>
      <c r="J20" s="1632"/>
      <c r="K20" s="1632"/>
      <c r="L20" s="1632"/>
      <c r="M20" s="530"/>
      <c r="N20" s="1430"/>
    </row>
    <row r="21" spans="2:14" s="300" customFormat="1" ht="24" customHeight="1" x14ac:dyDescent="0.2">
      <c r="B21" s="528" t="s">
        <v>653</v>
      </c>
      <c r="C21" s="1632" t="s">
        <v>750</v>
      </c>
      <c r="D21" s="1632"/>
      <c r="E21" s="1632"/>
      <c r="F21" s="1632"/>
      <c r="G21" s="1632"/>
      <c r="H21" s="1632"/>
      <c r="I21" s="1632"/>
      <c r="J21" s="1632"/>
      <c r="K21" s="1632"/>
      <c r="L21" s="1632"/>
      <c r="M21" s="530"/>
      <c r="N21" s="1447"/>
    </row>
    <row r="22" spans="2:14" s="300" customFormat="1" ht="24" customHeight="1" x14ac:dyDescent="0.2">
      <c r="B22" s="528" t="s">
        <v>654</v>
      </c>
      <c r="C22" s="1632" t="s">
        <v>751</v>
      </c>
      <c r="D22" s="1632"/>
      <c r="E22" s="1632"/>
      <c r="F22" s="1632"/>
      <c r="G22" s="1632"/>
      <c r="H22" s="1632"/>
      <c r="I22" s="1632"/>
      <c r="J22" s="1632"/>
      <c r="K22" s="1632"/>
      <c r="L22" s="1632"/>
      <c r="M22" s="530"/>
      <c r="N22" s="1430"/>
    </row>
    <row r="23" spans="2:14" s="300" customFormat="1" ht="24" customHeight="1" x14ac:dyDescent="0.2">
      <c r="B23" s="528" t="s">
        <v>655</v>
      </c>
      <c r="C23" s="1632" t="s">
        <v>752</v>
      </c>
      <c r="D23" s="1632"/>
      <c r="E23" s="1632"/>
      <c r="F23" s="1632"/>
      <c r="G23" s="1632"/>
      <c r="H23" s="1632"/>
      <c r="I23" s="1632"/>
      <c r="J23" s="1632"/>
      <c r="K23" s="1632"/>
      <c r="L23" s="1632"/>
      <c r="M23" s="530"/>
      <c r="N23" s="522"/>
    </row>
    <row r="24" spans="2:14" s="300" customFormat="1" ht="24" customHeight="1" x14ac:dyDescent="0.2">
      <c r="B24" s="529"/>
      <c r="C24" s="447"/>
      <c r="D24" s="531"/>
      <c r="E24" s="447"/>
      <c r="F24" s="447"/>
      <c r="G24" s="447"/>
      <c r="H24" s="447"/>
      <c r="I24" s="447"/>
      <c r="J24" s="447"/>
      <c r="K24" s="447"/>
      <c r="L24" s="447"/>
      <c r="M24" s="529"/>
      <c r="N24" s="522"/>
    </row>
    <row r="25" spans="2:14" s="300" customFormat="1" ht="19.5" customHeight="1" x14ac:dyDescent="0.2">
      <c r="B25" s="533"/>
      <c r="C25" s="1634"/>
      <c r="D25" s="538"/>
      <c r="E25" s="1635"/>
      <c r="F25" s="1635"/>
      <c r="G25" s="1635"/>
      <c r="H25" s="1635"/>
      <c r="I25" s="1635"/>
      <c r="J25" s="1635"/>
      <c r="K25" s="1635"/>
      <c r="L25" s="1635"/>
      <c r="M25" s="539"/>
      <c r="N25" s="520"/>
    </row>
    <row r="26" spans="2:14" s="300" customFormat="1" ht="19.5" customHeight="1" x14ac:dyDescent="0.2">
      <c r="B26" s="422"/>
      <c r="C26" s="1634"/>
      <c r="D26" s="534"/>
      <c r="E26" s="1635"/>
      <c r="F26" s="1635"/>
      <c r="G26" s="1635"/>
      <c r="H26" s="1635"/>
      <c r="I26" s="1635"/>
      <c r="J26" s="1635"/>
      <c r="K26" s="1635"/>
      <c r="L26" s="1635"/>
      <c r="M26" s="414"/>
      <c r="N26" s="326"/>
    </row>
    <row r="27" spans="2:14" s="300" customFormat="1" ht="29.25" customHeight="1" x14ac:dyDescent="0.2">
      <c r="B27" s="1637" t="s">
        <v>611</v>
      </c>
      <c r="C27" s="1637"/>
      <c r="D27" s="1637"/>
      <c r="E27" s="1637"/>
      <c r="F27" s="1637"/>
      <c r="G27" s="1637"/>
      <c r="H27" s="1637"/>
      <c r="I27" s="1637"/>
      <c r="J27" s="1637"/>
      <c r="K27" s="1637"/>
      <c r="L27" s="1637"/>
      <c r="M27" s="1637"/>
      <c r="N27" s="522"/>
    </row>
    <row r="28" spans="2:14" s="300" customFormat="1" ht="19.5" customHeight="1" x14ac:dyDescent="0.2">
      <c r="B28" s="537"/>
      <c r="C28" s="537"/>
      <c r="D28" s="537"/>
      <c r="E28" s="537"/>
      <c r="F28" s="537"/>
      <c r="G28" s="537"/>
      <c r="H28" s="537"/>
      <c r="I28" s="537"/>
      <c r="J28" s="537"/>
      <c r="K28" s="537"/>
      <c r="L28" s="537"/>
      <c r="M28" s="537"/>
      <c r="N28" s="522"/>
    </row>
    <row r="29" spans="2:14" s="300" customFormat="1" ht="29.25" customHeight="1" x14ac:dyDescent="0.2">
      <c r="B29" s="1636" t="s">
        <v>610</v>
      </c>
      <c r="C29" s="1636"/>
      <c r="D29" s="1636"/>
      <c r="E29" s="1636"/>
      <c r="F29" s="1636"/>
      <c r="G29" s="1636"/>
      <c r="H29" s="1636"/>
      <c r="I29" s="1636"/>
      <c r="J29" s="1636"/>
      <c r="K29" s="1636"/>
      <c r="L29" s="1636"/>
      <c r="M29" s="1636"/>
      <c r="N29" s="522"/>
    </row>
    <row r="30" spans="2:14" s="300" customFormat="1" ht="19.5" customHeight="1" x14ac:dyDescent="0.2">
      <c r="B30" s="422"/>
      <c r="C30" s="535"/>
      <c r="D30" s="534"/>
      <c r="E30" s="536"/>
      <c r="F30" s="536"/>
      <c r="G30" s="536"/>
      <c r="H30" s="536"/>
      <c r="I30" s="536"/>
      <c r="J30" s="536"/>
      <c r="K30" s="536"/>
      <c r="L30" s="536"/>
      <c r="M30" s="521"/>
      <c r="N30" s="522"/>
    </row>
    <row r="31" spans="2:14" s="300" customFormat="1" ht="19.5" customHeight="1" x14ac:dyDescent="0.2">
      <c r="B31" s="422"/>
      <c r="C31" s="535"/>
      <c r="D31" s="534"/>
      <c r="E31" s="536"/>
      <c r="F31" s="536"/>
      <c r="G31" s="536"/>
      <c r="H31" s="536"/>
      <c r="I31" s="536"/>
      <c r="J31" s="536"/>
      <c r="K31" s="536"/>
      <c r="L31" s="536"/>
      <c r="M31" s="521"/>
      <c r="N31" s="522"/>
    </row>
    <row r="32" spans="2:14" x14ac:dyDescent="0.2">
      <c r="B32" s="338"/>
      <c r="C32" s="337"/>
      <c r="D32" s="336"/>
      <c r="E32" s="335"/>
      <c r="F32" s="334"/>
      <c r="G32" s="334"/>
      <c r="H32" s="334"/>
      <c r="I32" s="334"/>
      <c r="J32" s="334"/>
      <c r="K32" s="334"/>
      <c r="L32" s="334"/>
      <c r="M32" s="281"/>
      <c r="N32" s="280"/>
    </row>
    <row r="33" spans="2:14" x14ac:dyDescent="0.2">
      <c r="B33" s="417"/>
    </row>
    <row r="34" spans="2:14" x14ac:dyDescent="0.2">
      <c r="B34" s="1633" t="s">
        <v>162</v>
      </c>
      <c r="C34" s="1633"/>
      <c r="D34" s="1633"/>
      <c r="E34" s="1633"/>
      <c r="F34" s="1633"/>
      <c r="G34" s="1633"/>
      <c r="H34" s="1633"/>
      <c r="I34" s="1633"/>
      <c r="J34" s="1633"/>
      <c r="K34" s="1633"/>
      <c r="L34" s="1633"/>
      <c r="M34" s="1633"/>
      <c r="N34" s="1633"/>
    </row>
  </sheetData>
  <sheetProtection password="C400" sheet="1" objects="1" scenarios="1"/>
  <protectedRanges>
    <protectedRange sqref="N5:N6" name="Rango2_1_1"/>
    <protectedRange sqref="D5:L6" name="Rango1_1_2"/>
  </protectedRanges>
  <mergeCells count="31">
    <mergeCell ref="N13:N14"/>
    <mergeCell ref="N15:N16"/>
    <mergeCell ref="N17:N18"/>
    <mergeCell ref="N19:N20"/>
    <mergeCell ref="N21:N22"/>
    <mergeCell ref="B2:N2"/>
    <mergeCell ref="C3:E3"/>
    <mergeCell ref="G3:L3"/>
    <mergeCell ref="N9:N10"/>
    <mergeCell ref="N11:N12"/>
    <mergeCell ref="C7:L7"/>
    <mergeCell ref="C9:L9"/>
    <mergeCell ref="C10:L10"/>
    <mergeCell ref="C11:L11"/>
    <mergeCell ref="C12:L12"/>
    <mergeCell ref="C20:L20"/>
    <mergeCell ref="C21:L21"/>
    <mergeCell ref="C22:L22"/>
    <mergeCell ref="C23:L23"/>
    <mergeCell ref="B34:N34"/>
    <mergeCell ref="C25:C26"/>
    <mergeCell ref="E25:L26"/>
    <mergeCell ref="B29:M29"/>
    <mergeCell ref="B27:M27"/>
    <mergeCell ref="C18:L18"/>
    <mergeCell ref="C19:L19"/>
    <mergeCell ref="C13:L13"/>
    <mergeCell ref="C14:L14"/>
    <mergeCell ref="C15:L15"/>
    <mergeCell ref="C16:L16"/>
    <mergeCell ref="C17:L17"/>
  </mergeCells>
  <printOptions horizontalCentered="1"/>
  <pageMargins left="0.70866141732283472" right="0.70866141732283472" top="1.1811023622047245" bottom="0.74803149606299213" header="0.31496062992125984" footer="0.31496062992125984"/>
  <pageSetup paperSize="9" scale="53" orientation="portrait" r:id="rId1"/>
  <headerFooter alignWithMargins="0">
    <oddHeader xml:space="preserve">&amp;R&amp;"Verdana,Negrita"&amp;14
&amp;10EXHIBITOR ORDER FORM
&amp;A&amp;"Verdana,Normal"
</oddHeader>
    <oddFooter>&amp;R&amp;"Verdana,Normal"CCIB- &amp;A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S67"/>
  <sheetViews>
    <sheetView showGridLines="0" zoomScaleNormal="100" zoomScaleSheetLayoutView="100" workbookViewId="0">
      <selection activeCell="Q35" sqref="Q35"/>
    </sheetView>
  </sheetViews>
  <sheetFormatPr baseColWidth="10" defaultRowHeight="12.75" x14ac:dyDescent="0.2"/>
  <cols>
    <col min="1" max="1" width="12" style="3" customWidth="1"/>
    <col min="2" max="2" width="13.5703125" style="186" customWidth="1"/>
    <col min="3" max="3" width="13.140625" style="186" customWidth="1"/>
    <col min="4" max="4" width="16.5703125" style="186" customWidth="1"/>
    <col min="5" max="5" width="13.140625" style="186" customWidth="1"/>
    <col min="6" max="6" width="11.42578125" style="186"/>
    <col min="7" max="8" width="14.42578125" style="186" customWidth="1"/>
    <col min="9" max="9" width="5.42578125" style="186" customWidth="1"/>
    <col min="10" max="10" width="11.5703125" style="186" customWidth="1"/>
    <col min="11" max="11" width="13.5703125" style="186" customWidth="1"/>
    <col min="12" max="16384" width="11.42578125" style="186"/>
  </cols>
  <sheetData>
    <row r="1" spans="1:19" x14ac:dyDescent="0.2">
      <c r="A1" s="2"/>
    </row>
    <row r="4" spans="1:19" ht="15" x14ac:dyDescent="0.2">
      <c r="A4" s="19"/>
      <c r="B4" s="212" t="s">
        <v>216</v>
      </c>
      <c r="C4" s="3"/>
      <c r="D4" s="3"/>
      <c r="E4" s="3"/>
      <c r="F4" s="3"/>
      <c r="L4" s="3"/>
      <c r="M4" s="3"/>
      <c r="N4" s="3"/>
      <c r="O4" s="3"/>
      <c r="P4" s="3"/>
      <c r="Q4" s="3"/>
      <c r="R4" s="3"/>
      <c r="S4" s="3"/>
    </row>
    <row r="5" spans="1:19" x14ac:dyDescent="0.2">
      <c r="A5" s="2"/>
    </row>
    <row r="6" spans="1:19" x14ac:dyDescent="0.2">
      <c r="A6" s="2"/>
    </row>
    <row r="7" spans="1:19" x14ac:dyDescent="0.2">
      <c r="A7" s="2"/>
    </row>
    <row r="11" spans="1:19" x14ac:dyDescent="0.2">
      <c r="A11" s="19"/>
    </row>
    <row r="12" spans="1:19" x14ac:dyDescent="0.2">
      <c r="A12" s="20"/>
    </row>
    <row r="13" spans="1:19" x14ac:dyDescent="0.2">
      <c r="A13" s="16"/>
    </row>
    <row r="14" spans="1:19" x14ac:dyDescent="0.2">
      <c r="A14" s="16"/>
    </row>
    <row r="15" spans="1:19" x14ac:dyDescent="0.2">
      <c r="A15" s="16"/>
    </row>
    <row r="16" spans="1:19" x14ac:dyDescent="0.2">
      <c r="A16" s="16"/>
    </row>
    <row r="17" spans="1:12" ht="12.75" customHeight="1" x14ac:dyDescent="0.2">
      <c r="A17" s="16"/>
    </row>
    <row r="18" spans="1:12" x14ac:dyDescent="0.2">
      <c r="A18" s="16"/>
    </row>
    <row r="19" spans="1:12" x14ac:dyDescent="0.2">
      <c r="A19" s="42"/>
    </row>
    <row r="20" spans="1:12" x14ac:dyDescent="0.2">
      <c r="A20" s="16"/>
    </row>
    <row r="21" spans="1:12" x14ac:dyDescent="0.2">
      <c r="A21" s="16"/>
    </row>
    <row r="22" spans="1:12" x14ac:dyDescent="0.2">
      <c r="B22" s="187"/>
      <c r="C22"/>
      <c r="D22"/>
      <c r="E22"/>
      <c r="F22"/>
      <c r="G22"/>
      <c r="H22"/>
      <c r="I22"/>
      <c r="J22"/>
      <c r="K22"/>
    </row>
    <row r="23" spans="1:12" ht="9.75" customHeight="1" x14ac:dyDescent="0.2">
      <c r="B23" s="187"/>
      <c r="C23"/>
      <c r="D23"/>
      <c r="E23"/>
      <c r="F23"/>
      <c r="G23"/>
      <c r="H23"/>
      <c r="I23"/>
      <c r="J23"/>
      <c r="K23"/>
    </row>
    <row r="24" spans="1:12" ht="13.5" customHeight="1" x14ac:dyDescent="0.2">
      <c r="C24"/>
      <c r="D24"/>
      <c r="E24"/>
      <c r="F24"/>
      <c r="G24" s="3"/>
      <c r="H24" s="839" t="s">
        <v>213</v>
      </c>
      <c r="I24" s="839"/>
      <c r="J24" s="839"/>
      <c r="K24" s="839"/>
      <c r="L24" s="839"/>
    </row>
    <row r="26" spans="1:12" ht="13.5" customHeight="1" x14ac:dyDescent="0.2">
      <c r="C26"/>
      <c r="D26"/>
      <c r="E26"/>
      <c r="F26"/>
      <c r="H26" s="213" t="s">
        <v>108</v>
      </c>
      <c r="I26" s="192"/>
      <c r="J26" s="214"/>
      <c r="K26" s="193" t="s">
        <v>73</v>
      </c>
      <c r="L26" s="214"/>
    </row>
    <row r="27" spans="1:12" ht="13.5" customHeight="1" x14ac:dyDescent="0.2">
      <c r="C27"/>
      <c r="D27"/>
      <c r="E27"/>
      <c r="F27"/>
      <c r="H27" s="213" t="s">
        <v>109</v>
      </c>
      <c r="I27" s="215"/>
      <c r="J27" s="214"/>
      <c r="K27" s="216" t="s">
        <v>74</v>
      </c>
      <c r="L27" s="214"/>
    </row>
    <row r="28" spans="1:12" ht="13.5" customHeight="1" x14ac:dyDescent="0.2">
      <c r="C28"/>
      <c r="D28"/>
      <c r="E28"/>
      <c r="F28"/>
      <c r="H28" s="213" t="s">
        <v>110</v>
      </c>
      <c r="I28" s="217"/>
      <c r="J28" s="214"/>
      <c r="K28" s="216" t="s">
        <v>75</v>
      </c>
      <c r="L28" s="214"/>
    </row>
    <row r="29" spans="1:12" ht="13.5" customHeight="1" x14ac:dyDescent="0.2">
      <c r="C29"/>
      <c r="D29"/>
      <c r="E29"/>
      <c r="F29"/>
      <c r="H29" s="213" t="s">
        <v>111</v>
      </c>
      <c r="I29" s="217"/>
      <c r="J29" s="214"/>
      <c r="K29" s="216" t="s">
        <v>76</v>
      </c>
      <c r="L29" s="214"/>
    </row>
    <row r="30" spans="1:12" ht="13.5" customHeight="1" x14ac:dyDescent="0.2">
      <c r="C30"/>
      <c r="D30"/>
      <c r="E30"/>
      <c r="F30"/>
      <c r="H30" s="213" t="s">
        <v>112</v>
      </c>
      <c r="I30" s="217"/>
      <c r="J30" s="214"/>
      <c r="K30" s="216" t="s">
        <v>77</v>
      </c>
      <c r="L30" s="214"/>
    </row>
    <row r="31" spans="1:12" ht="13.5" customHeight="1" x14ac:dyDescent="0.2">
      <c r="C31"/>
      <c r="D31"/>
      <c r="E31"/>
      <c r="F31"/>
      <c r="H31" s="213" t="s">
        <v>113</v>
      </c>
      <c r="I31" s="217"/>
      <c r="J31" s="214"/>
      <c r="K31" s="216" t="s">
        <v>78</v>
      </c>
      <c r="L31" s="214"/>
    </row>
    <row r="32" spans="1:12" ht="13.5" customHeight="1" x14ac:dyDescent="0.2">
      <c r="H32" s="213" t="s">
        <v>114</v>
      </c>
      <c r="I32" s="217"/>
      <c r="J32" s="214"/>
      <c r="K32" s="216" t="s">
        <v>79</v>
      </c>
      <c r="L32" s="214"/>
    </row>
    <row r="33" spans="7:12" ht="13.5" customHeight="1" x14ac:dyDescent="0.2">
      <c r="H33" s="213" t="s">
        <v>115</v>
      </c>
      <c r="I33" s="217"/>
      <c r="J33" s="214"/>
      <c r="K33" s="216" t="s">
        <v>80</v>
      </c>
      <c r="L33" s="214"/>
    </row>
    <row r="34" spans="7:12" ht="13.5" customHeight="1" x14ac:dyDescent="0.15">
      <c r="H34" s="213" t="s">
        <v>116</v>
      </c>
      <c r="I34" s="218"/>
      <c r="J34" s="214"/>
      <c r="K34" s="219" t="s">
        <v>81</v>
      </c>
      <c r="L34" s="214"/>
    </row>
    <row r="35" spans="7:12" ht="13.5" customHeight="1" x14ac:dyDescent="0.2">
      <c r="H35" s="213" t="s">
        <v>117</v>
      </c>
      <c r="I35" s="217"/>
      <c r="J35" s="214"/>
      <c r="K35" s="216" t="s">
        <v>82</v>
      </c>
      <c r="L35" s="214"/>
    </row>
    <row r="36" spans="7:12" ht="13.5" customHeight="1" x14ac:dyDescent="0.2">
      <c r="H36" s="213" t="s">
        <v>118</v>
      </c>
      <c r="I36" s="217"/>
      <c r="J36" s="214"/>
      <c r="K36" s="216" t="s">
        <v>263</v>
      </c>
      <c r="L36" s="214"/>
    </row>
    <row r="37" spans="7:12" ht="13.5" customHeight="1" x14ac:dyDescent="0.2">
      <c r="H37" s="213" t="s">
        <v>119</v>
      </c>
      <c r="I37" s="220"/>
      <c r="J37" s="214"/>
      <c r="K37" s="221" t="s">
        <v>83</v>
      </c>
      <c r="L37" s="214"/>
    </row>
    <row r="38" spans="7:12" ht="13.5" customHeight="1" x14ac:dyDescent="0.15">
      <c r="H38" s="213" t="s">
        <v>120</v>
      </c>
      <c r="I38" s="218"/>
      <c r="J38" s="214"/>
      <c r="K38" s="216" t="s">
        <v>84</v>
      </c>
      <c r="L38" s="214"/>
    </row>
    <row r="39" spans="7:12" ht="13.5" customHeight="1" x14ac:dyDescent="0.15">
      <c r="H39" s="213" t="s">
        <v>121</v>
      </c>
      <c r="I39" s="217"/>
      <c r="J39" s="214"/>
      <c r="K39" s="219" t="s">
        <v>85</v>
      </c>
      <c r="L39" s="214"/>
    </row>
    <row r="40" spans="7:12" ht="13.5" customHeight="1" x14ac:dyDescent="0.2">
      <c r="H40" s="213" t="s">
        <v>122</v>
      </c>
      <c r="I40" s="217"/>
      <c r="J40" s="214"/>
      <c r="K40" s="222" t="s">
        <v>86</v>
      </c>
      <c r="L40" s="214"/>
    </row>
    <row r="41" spans="7:12" ht="13.5" customHeight="1" x14ac:dyDescent="0.2">
      <c r="H41" s="213" t="s">
        <v>123</v>
      </c>
      <c r="I41" s="223"/>
      <c r="J41" s="214"/>
      <c r="K41" s="222" t="s">
        <v>87</v>
      </c>
      <c r="L41" s="214"/>
    </row>
    <row r="42" spans="7:12" ht="13.5" customHeight="1" x14ac:dyDescent="0.2">
      <c r="H42" s="213" t="s">
        <v>124</v>
      </c>
      <c r="I42" s="217"/>
      <c r="J42" s="214"/>
      <c r="K42" s="216" t="s">
        <v>88</v>
      </c>
      <c r="L42" s="214"/>
    </row>
    <row r="43" spans="7:12" ht="13.5" customHeight="1" x14ac:dyDescent="0.2">
      <c r="H43" s="213" t="s">
        <v>125</v>
      </c>
      <c r="I43" s="224"/>
      <c r="J43" s="214"/>
      <c r="K43" s="216" t="s">
        <v>89</v>
      </c>
      <c r="L43" s="214"/>
    </row>
    <row r="44" spans="7:12" ht="13.5" customHeight="1" x14ac:dyDescent="0.2">
      <c r="H44" s="213" t="s">
        <v>126</v>
      </c>
      <c r="I44" s="217"/>
      <c r="J44" s="214"/>
      <c r="K44" s="193" t="s">
        <v>90</v>
      </c>
      <c r="L44" s="214"/>
    </row>
    <row r="45" spans="7:12" ht="13.5" customHeight="1" x14ac:dyDescent="0.2">
      <c r="H45" s="213" t="s">
        <v>127</v>
      </c>
      <c r="I45" s="217"/>
      <c r="J45" s="214"/>
      <c r="K45" s="193" t="s">
        <v>264</v>
      </c>
      <c r="L45" s="214"/>
    </row>
    <row r="46" spans="7:12" ht="12.75" customHeight="1" x14ac:dyDescent="0.2">
      <c r="G46"/>
      <c r="L46" s="214"/>
    </row>
    <row r="47" spans="7:12" ht="12.75" customHeight="1" x14ac:dyDescent="0.2">
      <c r="G47"/>
      <c r="L47" s="214"/>
    </row>
    <row r="48" spans="7:12" x14ac:dyDescent="0.2">
      <c r="G48"/>
      <c r="H48"/>
      <c r="I48"/>
      <c r="J48"/>
      <c r="K48"/>
    </row>
    <row r="49" spans="7:11" x14ac:dyDescent="0.2">
      <c r="G49"/>
      <c r="H49" s="1639" t="s">
        <v>91</v>
      </c>
      <c r="I49" s="1639"/>
      <c r="J49" s="1639"/>
      <c r="K49"/>
    </row>
    <row r="50" spans="7:11" x14ac:dyDescent="0.2">
      <c r="H50" s="1639"/>
      <c r="I50" s="1639"/>
      <c r="J50" s="1639"/>
      <c r="K50"/>
    </row>
    <row r="51" spans="7:11" x14ac:dyDescent="0.2">
      <c r="H51" s="1639"/>
      <c r="I51" s="1639"/>
      <c r="J51" s="1639"/>
      <c r="K51"/>
    </row>
    <row r="52" spans="7:11" x14ac:dyDescent="0.2">
      <c r="H52" s="1639"/>
      <c r="I52" s="1639"/>
      <c r="J52" s="1639"/>
      <c r="K52"/>
    </row>
    <row r="53" spans="7:11" x14ac:dyDescent="0.2">
      <c r="J53"/>
      <c r="K53"/>
    </row>
    <row r="54" spans="7:11" x14ac:dyDescent="0.2">
      <c r="G54"/>
      <c r="H54"/>
      <c r="I54"/>
      <c r="J54"/>
      <c r="K54"/>
    </row>
    <row r="55" spans="7:11" x14ac:dyDescent="0.2">
      <c r="G55"/>
      <c r="H55"/>
      <c r="I55"/>
      <c r="J55"/>
      <c r="K55"/>
    </row>
    <row r="56" spans="7:11" x14ac:dyDescent="0.2">
      <c r="G56"/>
      <c r="H56"/>
      <c r="I56"/>
      <c r="J56"/>
      <c r="K56"/>
    </row>
    <row r="57" spans="7:11" x14ac:dyDescent="0.2">
      <c r="G57"/>
      <c r="H57"/>
      <c r="I57"/>
      <c r="J57"/>
      <c r="K57"/>
    </row>
    <row r="58" spans="7:11" x14ac:dyDescent="0.2">
      <c r="G58"/>
      <c r="H58"/>
      <c r="I58"/>
      <c r="J58"/>
      <c r="K58"/>
    </row>
    <row r="59" spans="7:11" x14ac:dyDescent="0.2">
      <c r="G59"/>
      <c r="H59"/>
      <c r="I59"/>
      <c r="J59"/>
      <c r="K59"/>
    </row>
    <row r="60" spans="7:11" x14ac:dyDescent="0.2">
      <c r="G60"/>
      <c r="H60"/>
      <c r="I60"/>
      <c r="J60"/>
      <c r="K60"/>
    </row>
    <row r="61" spans="7:11" x14ac:dyDescent="0.2">
      <c r="G61"/>
      <c r="H61"/>
      <c r="I61"/>
      <c r="J61"/>
      <c r="K61"/>
    </row>
    <row r="62" spans="7:11" x14ac:dyDescent="0.2">
      <c r="G62"/>
      <c r="H62"/>
      <c r="I62"/>
      <c r="J62"/>
      <c r="K62"/>
    </row>
    <row r="63" spans="7:11" x14ac:dyDescent="0.2">
      <c r="G63"/>
      <c r="H63"/>
      <c r="I63"/>
      <c r="J63"/>
      <c r="K63"/>
    </row>
    <row r="64" spans="7:11" x14ac:dyDescent="0.2">
      <c r="G64"/>
      <c r="H64"/>
      <c r="I64"/>
      <c r="J64"/>
      <c r="K64"/>
    </row>
    <row r="67" spans="1:10" x14ac:dyDescent="0.2">
      <c r="A67" s="839" t="s">
        <v>170</v>
      </c>
      <c r="B67" s="839"/>
      <c r="C67" s="839"/>
      <c r="D67" s="839"/>
      <c r="E67" s="839"/>
      <c r="F67" s="839"/>
      <c r="G67" s="839"/>
      <c r="H67" s="839"/>
      <c r="I67" s="839"/>
      <c r="J67" s="839"/>
    </row>
  </sheetData>
  <sheetProtection password="C400" sheet="1" objects="1" scenarios="1" formatRows="0" insertColumns="0" insertRows="0" insertHyperlinks="0" deleteColumns="0" deleteRows="0" sort="0" autoFilter="0" pivotTables="0"/>
  <mergeCells count="3">
    <mergeCell ref="H24:L24"/>
    <mergeCell ref="H49:J52"/>
    <mergeCell ref="A67:J67"/>
  </mergeCells>
  <phoneticPr fontId="6" type="noConversion"/>
  <printOptions horizontalCentered="1"/>
  <pageMargins left="0.51181102362204722" right="0.51181102362204722" top="1.1417322834645669" bottom="0.74803149606299213" header="0.31496062992125984" footer="0.31496062992125984"/>
  <pageSetup paperSize="9" scale="67" orientation="portrait" r:id="rId1"/>
  <headerFooter>
    <oddHeader>&amp;R&amp;G
&amp;"Verdana,Negrita"EXHIBITOR ORDER FORM
&amp;A</oddHeader>
    <oddFooter>&amp;RCCIB- &amp;A</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B2:AE38"/>
  <sheetViews>
    <sheetView showGridLines="0" showZeros="0" zoomScaleNormal="100" zoomScaleSheetLayoutView="100" workbookViewId="0">
      <selection activeCell="S21" sqref="S21"/>
    </sheetView>
  </sheetViews>
  <sheetFormatPr baseColWidth="10" defaultRowHeight="12.75" x14ac:dyDescent="0.2"/>
  <cols>
    <col min="1" max="1" width="1.7109375" style="3" customWidth="1"/>
    <col min="2" max="2" width="11.42578125" style="3"/>
    <col min="3" max="3" width="13.85546875" style="3" customWidth="1"/>
    <col min="4" max="4" width="18.28515625" style="3" customWidth="1"/>
    <col min="5" max="5" width="9.42578125" style="3" customWidth="1"/>
    <col min="6" max="6" width="6.85546875" style="3" customWidth="1"/>
    <col min="7" max="7" width="10.42578125" style="3" customWidth="1"/>
    <col min="8" max="8" width="11.42578125" style="3"/>
    <col min="9" max="9" width="11.140625" style="3" customWidth="1"/>
    <col min="10" max="10" width="8.7109375" style="3" customWidth="1"/>
    <col min="11" max="11" width="4.140625" style="3" customWidth="1"/>
    <col min="12" max="16384" width="11.42578125" style="3"/>
  </cols>
  <sheetData>
    <row r="2" spans="2:31" ht="33.75" customHeight="1" x14ac:dyDescent="0.2">
      <c r="B2" s="66"/>
      <c r="C2" s="66"/>
      <c r="D2" s="66"/>
      <c r="E2" s="66"/>
      <c r="F2" s="66"/>
      <c r="G2" s="66"/>
      <c r="H2" s="66"/>
      <c r="I2" s="66"/>
      <c r="J2" s="66"/>
      <c r="K2" s="66"/>
      <c r="L2" s="69"/>
      <c r="M2" s="69"/>
      <c r="N2" s="69"/>
      <c r="O2" s="69"/>
      <c r="P2" s="69"/>
      <c r="Q2" s="69"/>
      <c r="R2" s="69"/>
      <c r="S2" s="69"/>
      <c r="T2" s="69"/>
      <c r="U2" s="69"/>
      <c r="V2" s="69"/>
      <c r="W2" s="37"/>
      <c r="X2" s="37"/>
      <c r="Y2" s="37"/>
      <c r="Z2" s="37"/>
      <c r="AA2" s="37"/>
      <c r="AB2" s="37"/>
      <c r="AC2" s="37"/>
      <c r="AD2" s="37"/>
      <c r="AE2" s="37"/>
    </row>
    <row r="3" spans="2:31" ht="25.5" customHeight="1" x14ac:dyDescent="0.2">
      <c r="C3" s="112" t="s">
        <v>14</v>
      </c>
      <c r="D3" s="943" t="str">
        <f>'0.1. Fin. details + Credit card'!C14</f>
        <v>FEFCO</v>
      </c>
      <c r="E3" s="945"/>
      <c r="F3" s="544" t="s">
        <v>476</v>
      </c>
      <c r="G3" s="943">
        <f>'0.1. Fin. details + Credit card'!C15</f>
        <v>0</v>
      </c>
      <c r="H3" s="945"/>
      <c r="I3" s="544" t="s">
        <v>477</v>
      </c>
      <c r="J3" s="235">
        <f>'0.1. Fin. details + Credit card'!I15</f>
        <v>0</v>
      </c>
      <c r="L3" s="37"/>
      <c r="M3" s="37"/>
      <c r="N3" s="37"/>
      <c r="O3" s="37"/>
      <c r="P3" s="37"/>
      <c r="Q3" s="37"/>
      <c r="R3" s="37"/>
      <c r="S3" s="37"/>
      <c r="T3" s="37"/>
      <c r="U3" s="37"/>
      <c r="V3" s="37"/>
      <c r="W3" s="37"/>
      <c r="X3" s="37"/>
      <c r="Y3" s="37"/>
      <c r="Z3" s="37"/>
      <c r="AA3" s="37"/>
      <c r="AB3" s="37"/>
      <c r="AC3" s="37"/>
      <c r="AD3" s="37"/>
      <c r="AE3" s="37"/>
    </row>
    <row r="4" spans="2:31" ht="25.5" customHeight="1" x14ac:dyDescent="0.2">
      <c r="L4" s="37"/>
      <c r="M4" s="37"/>
      <c r="N4" s="37"/>
      <c r="O4" s="37"/>
      <c r="P4" s="37"/>
      <c r="Q4" s="37"/>
      <c r="R4" s="37"/>
      <c r="S4" s="37"/>
      <c r="T4" s="37"/>
      <c r="U4" s="37"/>
      <c r="V4" s="37"/>
      <c r="W4" s="37"/>
      <c r="X4" s="37"/>
      <c r="Y4" s="37"/>
      <c r="Z4" s="37"/>
      <c r="AA4" s="37"/>
      <c r="AB4" s="37"/>
      <c r="AC4" s="37"/>
      <c r="AD4" s="37"/>
      <c r="AE4" s="37"/>
    </row>
    <row r="5" spans="2:31" s="6" customFormat="1" ht="19.5" customHeight="1" x14ac:dyDescent="0.2">
      <c r="C5" s="545" t="s">
        <v>363</v>
      </c>
      <c r="D5" s="998" t="s">
        <v>265</v>
      </c>
      <c r="E5" s="999"/>
      <c r="F5" s="999"/>
      <c r="G5" s="1000"/>
      <c r="H5" s="545" t="s">
        <v>406</v>
      </c>
      <c r="I5" s="998" t="s">
        <v>370</v>
      </c>
      <c r="J5" s="1000"/>
    </row>
    <row r="6" spans="2:31" s="7" customFormat="1" ht="6.95" customHeight="1" x14ac:dyDescent="0.2">
      <c r="G6" s="8"/>
      <c r="H6" s="8"/>
      <c r="I6" s="9"/>
      <c r="J6" s="8"/>
    </row>
    <row r="8" spans="2:31" ht="21.75" customHeight="1" x14ac:dyDescent="0.2">
      <c r="C8" s="5">
        <v>0</v>
      </c>
      <c r="D8" s="982" t="s">
        <v>777</v>
      </c>
      <c r="E8" s="983"/>
      <c r="F8" s="983"/>
      <c r="G8" s="984"/>
      <c r="H8" s="10"/>
      <c r="I8" s="1660">
        <f>'1. Stand Modular '!K72</f>
        <v>0</v>
      </c>
      <c r="J8" s="1661">
        <f>I8*G8</f>
        <v>0</v>
      </c>
      <c r="L8" s="1668" t="s">
        <v>444</v>
      </c>
      <c r="M8" s="1669"/>
      <c r="N8" s="1669"/>
    </row>
    <row r="9" spans="2:31" ht="21.75" customHeight="1" x14ac:dyDescent="0.2">
      <c r="C9" s="5">
        <f>C8+1</f>
        <v>1</v>
      </c>
      <c r="D9" s="982" t="s">
        <v>94</v>
      </c>
      <c r="E9" s="983"/>
      <c r="F9" s="983"/>
      <c r="G9" s="984"/>
      <c r="H9" s="10"/>
      <c r="I9" s="1660">
        <f>+'1.1.Stand Fittings-Prest. Stand'!I45:K45</f>
        <v>0</v>
      </c>
      <c r="J9" s="1661">
        <f>I9*G9</f>
        <v>0</v>
      </c>
      <c r="L9" s="1669"/>
      <c r="M9" s="1669"/>
      <c r="N9" s="1669"/>
    </row>
    <row r="10" spans="2:31" ht="21.75" customHeight="1" x14ac:dyDescent="0.2">
      <c r="C10" s="5">
        <f t="shared" ref="C10:C34" si="0">C9+1</f>
        <v>2</v>
      </c>
      <c r="D10" s="982" t="s">
        <v>266</v>
      </c>
      <c r="E10" s="983"/>
      <c r="F10" s="983"/>
      <c r="G10" s="984"/>
      <c r="H10" s="10"/>
      <c r="I10" s="1660">
        <f>+'2. Electricity - Electricidad'!I47:K47</f>
        <v>0</v>
      </c>
      <c r="J10" s="1661"/>
      <c r="L10" s="1669"/>
      <c r="M10" s="1669"/>
      <c r="N10" s="1669"/>
    </row>
    <row r="11" spans="2:31" ht="21.75" customHeight="1" x14ac:dyDescent="0.2">
      <c r="C11" s="5">
        <f t="shared" si="0"/>
        <v>3</v>
      </c>
      <c r="D11" s="982" t="s">
        <v>267</v>
      </c>
      <c r="E11" s="983"/>
      <c r="F11" s="983"/>
      <c r="G11" s="984"/>
      <c r="H11" s="10"/>
      <c r="I11" s="1660">
        <f>+'3. Furniture1-Mobiliario1'!H41</f>
        <v>0</v>
      </c>
      <c r="J11" s="1661"/>
      <c r="L11" s="1669"/>
      <c r="M11" s="1669"/>
      <c r="N11" s="1669"/>
    </row>
    <row r="12" spans="2:31" ht="21.75" customHeight="1" x14ac:dyDescent="0.2">
      <c r="C12" s="5">
        <f t="shared" si="0"/>
        <v>4</v>
      </c>
      <c r="D12" s="982" t="s">
        <v>268</v>
      </c>
      <c r="E12" s="983"/>
      <c r="F12" s="983"/>
      <c r="G12" s="984"/>
      <c r="H12" s="10"/>
      <c r="I12" s="1660">
        <f>+'4. Furniture2-Mobiliario2'!I41:K41</f>
        <v>0</v>
      </c>
      <c r="J12" s="1661"/>
      <c r="L12" s="1669"/>
      <c r="M12" s="1669"/>
      <c r="N12" s="1669"/>
    </row>
    <row r="13" spans="2:31" ht="21.75" customHeight="1" x14ac:dyDescent="0.2">
      <c r="C13" s="5">
        <f t="shared" si="0"/>
        <v>5</v>
      </c>
      <c r="D13" s="982" t="s">
        <v>163</v>
      </c>
      <c r="E13" s="983"/>
      <c r="F13" s="983"/>
      <c r="G13" s="984"/>
      <c r="H13" s="10"/>
      <c r="I13" s="1660">
        <f>+'5. Furniture3-Mobiliario3'!H45</f>
        <v>0</v>
      </c>
      <c r="J13" s="1661"/>
      <c r="L13" s="1669"/>
      <c r="M13" s="1669"/>
      <c r="N13" s="1669"/>
    </row>
    <row r="14" spans="2:31" ht="21.75" customHeight="1" x14ac:dyDescent="0.2">
      <c r="C14" s="5">
        <f t="shared" si="0"/>
        <v>6</v>
      </c>
      <c r="D14" s="982" t="s">
        <v>269</v>
      </c>
      <c r="E14" s="983"/>
      <c r="F14" s="983"/>
      <c r="G14" s="984"/>
      <c r="H14" s="10"/>
      <c r="I14" s="1660">
        <f>+'6. Internet '!I27:K27</f>
        <v>0</v>
      </c>
      <c r="J14" s="1661">
        <f t="shared" ref="J14:J19" si="1">I14*G14</f>
        <v>0</v>
      </c>
      <c r="L14" s="1669"/>
      <c r="M14" s="1669"/>
      <c r="N14" s="1669"/>
    </row>
    <row r="15" spans="2:31" ht="21.75" customHeight="1" x14ac:dyDescent="0.2">
      <c r="C15" s="5">
        <f t="shared" si="0"/>
        <v>7</v>
      </c>
      <c r="D15" s="982" t="s">
        <v>272</v>
      </c>
      <c r="E15" s="983"/>
      <c r="F15" s="983"/>
      <c r="G15" s="984"/>
      <c r="H15" s="10"/>
      <c r="I15" s="1660">
        <f>'7. AV and IT'!I33:K33</f>
        <v>0</v>
      </c>
      <c r="J15" s="1661">
        <f t="shared" si="1"/>
        <v>0</v>
      </c>
      <c r="L15" s="1669"/>
      <c r="M15" s="1669"/>
      <c r="N15" s="1669"/>
    </row>
    <row r="16" spans="2:31" ht="21.75" customHeight="1" x14ac:dyDescent="0.2">
      <c r="C16" s="5">
        <f t="shared" si="0"/>
        <v>8</v>
      </c>
      <c r="D16" s="982" t="s">
        <v>228</v>
      </c>
      <c r="E16" s="983"/>
      <c r="F16" s="983"/>
      <c r="G16" s="984"/>
      <c r="H16" s="10"/>
      <c r="I16" s="1660">
        <f>+'8.Hostesses-Azafatas'!I39:K39</f>
        <v>0</v>
      </c>
      <c r="J16" s="1661"/>
      <c r="L16" s="1669"/>
      <c r="M16" s="1669"/>
      <c r="N16" s="1669"/>
    </row>
    <row r="17" spans="3:14" ht="21.75" customHeight="1" x14ac:dyDescent="0.2">
      <c r="C17" s="5">
        <f t="shared" si="0"/>
        <v>9</v>
      </c>
      <c r="D17" s="982" t="s">
        <v>229</v>
      </c>
      <c r="E17" s="983"/>
      <c r="F17" s="983"/>
      <c r="G17" s="984"/>
      <c r="H17" s="10"/>
      <c r="I17" s="1660">
        <f>+'9. Security-Seguridad'!I41:K41</f>
        <v>0</v>
      </c>
      <c r="J17" s="1661"/>
      <c r="L17" s="1669"/>
      <c r="M17" s="1669"/>
      <c r="N17" s="1669"/>
    </row>
    <row r="18" spans="3:14" ht="38.25" customHeight="1" x14ac:dyDescent="0.2">
      <c r="C18" s="5">
        <f t="shared" si="0"/>
        <v>10</v>
      </c>
      <c r="D18" s="1665" t="s">
        <v>270</v>
      </c>
      <c r="E18" s="1666"/>
      <c r="F18" s="1666"/>
      <c r="G18" s="1667"/>
      <c r="H18" s="10"/>
      <c r="I18" s="1660">
        <f>+'10.Flooring...-Suelos...'!I42:K42</f>
        <v>0</v>
      </c>
      <c r="J18" s="1661">
        <f t="shared" si="1"/>
        <v>0</v>
      </c>
      <c r="L18" s="1669"/>
      <c r="M18" s="1669"/>
      <c r="N18" s="1669"/>
    </row>
    <row r="19" spans="3:14" ht="21.75" customHeight="1" x14ac:dyDescent="0.2">
      <c r="C19" s="5">
        <f t="shared" si="0"/>
        <v>11</v>
      </c>
      <c r="D19" s="79" t="s">
        <v>271</v>
      </c>
      <c r="E19" s="542"/>
      <c r="F19" s="542"/>
      <c r="G19" s="543"/>
      <c r="H19" s="10"/>
      <c r="I19" s="1660">
        <f>+'11.Plants-Jardinería'!I25:K25</f>
        <v>0</v>
      </c>
      <c r="J19" s="1661">
        <f t="shared" si="1"/>
        <v>0</v>
      </c>
      <c r="L19" s="1669"/>
      <c r="M19" s="1669"/>
      <c r="N19" s="1669"/>
    </row>
    <row r="20" spans="3:14" ht="21.75" customHeight="1" x14ac:dyDescent="0.2">
      <c r="C20" s="5">
        <v>12</v>
      </c>
      <c r="D20" s="79" t="s">
        <v>475</v>
      </c>
      <c r="E20" s="542"/>
      <c r="F20" s="542"/>
      <c r="G20" s="543"/>
      <c r="H20" s="10"/>
      <c r="I20" s="1660">
        <f>+'15. F&amp;B 4'!N52+'15. F&amp;B 4'!N54</f>
        <v>0</v>
      </c>
      <c r="J20" s="1661">
        <f>I20*G20</f>
        <v>0</v>
      </c>
      <c r="L20" s="1669"/>
      <c r="M20" s="1669"/>
      <c r="N20" s="1669"/>
    </row>
    <row r="21" spans="3:14" ht="21.75" customHeight="1" x14ac:dyDescent="0.2">
      <c r="C21" s="5">
        <v>13</v>
      </c>
      <c r="D21" s="998" t="s">
        <v>164</v>
      </c>
      <c r="E21" s="999"/>
      <c r="F21" s="999"/>
      <c r="G21" s="1000"/>
      <c r="H21" s="10"/>
      <c r="I21" s="1662">
        <f>SUM(I8:J20)</f>
        <v>0</v>
      </c>
      <c r="J21" s="1663"/>
      <c r="L21" s="1669"/>
      <c r="M21" s="1669"/>
      <c r="N21" s="1669"/>
    </row>
    <row r="22" spans="3:14" ht="77.25" customHeight="1" x14ac:dyDescent="0.2">
      <c r="C22" s="5">
        <f t="shared" si="0"/>
        <v>14</v>
      </c>
      <c r="D22" s="982" t="s">
        <v>273</v>
      </c>
      <c r="E22" s="983"/>
      <c r="F22" s="983"/>
      <c r="G22" s="984"/>
      <c r="H22" s="50"/>
      <c r="I22" s="1660">
        <f>I21*H22</f>
        <v>0</v>
      </c>
      <c r="J22" s="1661">
        <f>I22*G22</f>
        <v>0</v>
      </c>
      <c r="L22" s="1669"/>
      <c r="M22" s="1669"/>
      <c r="N22" s="1669"/>
    </row>
    <row r="23" spans="3:14" ht="21.75" customHeight="1" x14ac:dyDescent="0.2">
      <c r="C23" s="5">
        <f>C22+1</f>
        <v>15</v>
      </c>
      <c r="D23" s="1664" t="s">
        <v>457</v>
      </c>
      <c r="E23" s="1641"/>
      <c r="F23" s="1641"/>
      <c r="G23" s="1642"/>
      <c r="H23" s="266">
        <v>0.21</v>
      </c>
      <c r="I23" s="1643">
        <f>(I21+I22)*H23</f>
        <v>0</v>
      </c>
      <c r="J23" s="1644"/>
      <c r="L23" s="1669"/>
      <c r="M23" s="1669"/>
      <c r="N23" s="1669"/>
    </row>
    <row r="24" spans="3:14" ht="21.75" customHeight="1" x14ac:dyDescent="0.2">
      <c r="C24" s="5">
        <f t="shared" si="0"/>
        <v>16</v>
      </c>
      <c r="D24" s="982" t="s">
        <v>438</v>
      </c>
      <c r="E24" s="983"/>
      <c r="F24" s="983"/>
      <c r="G24" s="984"/>
      <c r="H24" s="10"/>
      <c r="I24" s="1660">
        <f>+'12. F&amp;B 1'!M52</f>
        <v>0</v>
      </c>
      <c r="J24" s="1661"/>
      <c r="L24" s="1669"/>
      <c r="M24" s="1669"/>
      <c r="N24" s="1669"/>
    </row>
    <row r="25" spans="3:14" ht="21.75" customHeight="1" x14ac:dyDescent="0.2">
      <c r="C25" s="5">
        <f t="shared" si="0"/>
        <v>17</v>
      </c>
      <c r="D25" s="982" t="s">
        <v>439</v>
      </c>
      <c r="E25" s="983"/>
      <c r="F25" s="983"/>
      <c r="G25" s="984"/>
      <c r="H25" s="10"/>
      <c r="I25" s="1660">
        <f>+'13. F&amp;B 2'!M67</f>
        <v>0</v>
      </c>
      <c r="J25" s="1661">
        <f>I25*G25</f>
        <v>0</v>
      </c>
      <c r="L25" s="1669"/>
      <c r="M25" s="1669"/>
      <c r="N25" s="1669"/>
    </row>
    <row r="26" spans="3:14" ht="21.75" customHeight="1" x14ac:dyDescent="0.2">
      <c r="C26" s="5">
        <f t="shared" si="0"/>
        <v>18</v>
      </c>
      <c r="D26" s="982" t="s">
        <v>440</v>
      </c>
      <c r="E26" s="983"/>
      <c r="F26" s="983"/>
      <c r="G26" s="984"/>
      <c r="H26" s="10"/>
      <c r="I26" s="1660">
        <f>+'14. F&amp;B 3'!M46</f>
        <v>0</v>
      </c>
      <c r="J26" s="1661">
        <f>I26*G26</f>
        <v>0</v>
      </c>
      <c r="L26" s="1669"/>
      <c r="M26" s="1669"/>
      <c r="N26" s="1669"/>
    </row>
    <row r="27" spans="3:14" ht="21.75" customHeight="1" x14ac:dyDescent="0.2">
      <c r="C27" s="5">
        <f t="shared" si="0"/>
        <v>19</v>
      </c>
      <c r="D27" s="982" t="s">
        <v>441</v>
      </c>
      <c r="E27" s="983"/>
      <c r="F27" s="983"/>
      <c r="G27" s="984"/>
      <c r="H27" s="10"/>
      <c r="I27" s="1660">
        <f>+'15. F&amp;B 4'!M57</f>
        <v>0</v>
      </c>
      <c r="J27" s="1661">
        <f>I27*G27</f>
        <v>0</v>
      </c>
      <c r="L27" s="1669"/>
      <c r="M27" s="1669"/>
      <c r="N27" s="1669"/>
    </row>
    <row r="28" spans="3:14" ht="21.75" customHeight="1" x14ac:dyDescent="0.2">
      <c r="C28" s="5">
        <f t="shared" si="0"/>
        <v>20</v>
      </c>
      <c r="D28" s="982" t="s">
        <v>442</v>
      </c>
      <c r="E28" s="983"/>
      <c r="F28" s="983"/>
      <c r="G28" s="984"/>
      <c r="H28" s="10"/>
      <c r="I28" s="1660">
        <f>+'16. F&amp;B 5'!M12</f>
        <v>0</v>
      </c>
      <c r="J28" s="1661">
        <f>I28*G28</f>
        <v>0</v>
      </c>
      <c r="L28" s="1669"/>
      <c r="M28" s="1669"/>
      <c r="N28" s="1669"/>
    </row>
    <row r="29" spans="3:14" ht="21.75" customHeight="1" x14ac:dyDescent="0.2">
      <c r="C29" s="5">
        <f>C28+1</f>
        <v>21</v>
      </c>
      <c r="D29" s="982" t="s">
        <v>443</v>
      </c>
      <c r="E29" s="983"/>
      <c r="F29" s="983"/>
      <c r="G29" s="984"/>
      <c r="H29" s="10"/>
      <c r="I29" s="1660">
        <f>+'16. F&amp;B 5'!M13</f>
        <v>0</v>
      </c>
      <c r="J29" s="1661">
        <f>I29*G29</f>
        <v>0</v>
      </c>
      <c r="L29" s="1669"/>
      <c r="M29" s="1669"/>
      <c r="N29" s="1669"/>
    </row>
    <row r="30" spans="3:14" ht="27" customHeight="1" x14ac:dyDescent="0.2">
      <c r="C30" s="5">
        <f>C29+1</f>
        <v>22</v>
      </c>
      <c r="D30" s="998" t="s">
        <v>19</v>
      </c>
      <c r="E30" s="999"/>
      <c r="F30" s="999"/>
      <c r="G30" s="1000"/>
      <c r="H30" s="10"/>
      <c r="I30" s="1662">
        <f>SUM(I24:J29)-'15. F&amp;B 4'!N52-'15. F&amp;B 4'!N54</f>
        <v>0</v>
      </c>
      <c r="J30" s="1663"/>
      <c r="L30" s="1669"/>
      <c r="M30" s="1669"/>
      <c r="N30" s="1669"/>
    </row>
    <row r="31" spans="3:14" ht="71.25" customHeight="1" x14ac:dyDescent="0.2">
      <c r="C31" s="5">
        <f t="shared" si="0"/>
        <v>23</v>
      </c>
      <c r="D31" s="982" t="s">
        <v>273</v>
      </c>
      <c r="E31" s="983"/>
      <c r="F31" s="983"/>
      <c r="G31" s="984"/>
      <c r="H31" s="50"/>
      <c r="I31" s="1660">
        <f>I30*H31</f>
        <v>0</v>
      </c>
      <c r="J31" s="1661"/>
      <c r="L31" s="1669"/>
      <c r="M31" s="1669"/>
      <c r="N31" s="1669"/>
    </row>
    <row r="32" spans="3:14" ht="21.75" customHeight="1" x14ac:dyDescent="0.2">
      <c r="C32" s="5">
        <f t="shared" si="0"/>
        <v>24</v>
      </c>
      <c r="D32" s="1640" t="s">
        <v>456</v>
      </c>
      <c r="E32" s="1641"/>
      <c r="F32" s="1641"/>
      <c r="G32" s="1642"/>
      <c r="H32" s="266">
        <v>0.1</v>
      </c>
      <c r="I32" s="1643">
        <f>(I30+I31)*H32</f>
        <v>0</v>
      </c>
      <c r="J32" s="1644"/>
      <c r="L32" s="1669"/>
      <c r="M32" s="1669"/>
      <c r="N32" s="1669"/>
    </row>
    <row r="33" spans="2:14" ht="30.75" customHeight="1" x14ac:dyDescent="0.2">
      <c r="C33" s="5">
        <f t="shared" si="0"/>
        <v>25</v>
      </c>
      <c r="D33" s="1646" t="s">
        <v>20</v>
      </c>
      <c r="E33" s="1647"/>
      <c r="F33" s="1647"/>
      <c r="G33" s="1648"/>
      <c r="H33" s="43"/>
      <c r="I33" s="1649">
        <f>I21+I22+I30+I31</f>
        <v>0</v>
      </c>
      <c r="J33" s="1650"/>
      <c r="L33" s="1669"/>
      <c r="M33" s="1669"/>
      <c r="N33" s="1669"/>
    </row>
    <row r="34" spans="2:14" ht="21.75" customHeight="1" x14ac:dyDescent="0.2">
      <c r="C34" s="5">
        <f t="shared" si="0"/>
        <v>26</v>
      </c>
      <c r="D34" s="1646" t="s">
        <v>21</v>
      </c>
      <c r="E34" s="1651"/>
      <c r="F34" s="1651"/>
      <c r="G34" s="1652"/>
      <c r="H34" s="44"/>
      <c r="I34" s="1653">
        <f>I23+I32</f>
        <v>0</v>
      </c>
      <c r="J34" s="1654"/>
      <c r="L34" s="1669"/>
      <c r="M34" s="1669"/>
      <c r="N34" s="1669"/>
    </row>
    <row r="35" spans="2:14" s="16" customFormat="1" ht="49.5" customHeight="1" thickBot="1" x14ac:dyDescent="0.25">
      <c r="C35" s="11"/>
      <c r="D35" s="3"/>
      <c r="E35" s="12"/>
      <c r="F35" s="12"/>
      <c r="G35" s="12"/>
      <c r="H35" s="13"/>
      <c r="I35" s="14"/>
      <c r="J35" s="11"/>
      <c r="K35" s="11"/>
      <c r="L35" s="1669"/>
      <c r="M35" s="1669"/>
      <c r="N35" s="1669"/>
    </row>
    <row r="36" spans="2:14" ht="42.75" customHeight="1" thickBot="1" x14ac:dyDescent="0.25">
      <c r="E36" s="1655" t="s">
        <v>364</v>
      </c>
      <c r="F36" s="1656"/>
      <c r="G36" s="1656"/>
      <c r="H36" s="1657"/>
      <c r="I36" s="1658">
        <f>I33+I34</f>
        <v>0</v>
      </c>
      <c r="J36" s="1659"/>
      <c r="L36" s="1669"/>
      <c r="M36" s="1669"/>
      <c r="N36" s="1669"/>
    </row>
    <row r="37" spans="2:14" ht="30" customHeight="1" x14ac:dyDescent="0.15">
      <c r="B37" s="1645"/>
      <c r="C37" s="1645"/>
      <c r="D37" s="1645"/>
      <c r="E37" s="1645"/>
      <c r="F37" s="1645"/>
      <c r="G37" s="1645"/>
      <c r="H37" s="1645"/>
      <c r="I37" s="1645"/>
      <c r="J37" s="1645"/>
      <c r="L37" s="1669"/>
      <c r="M37" s="1669"/>
      <c r="N37" s="1669"/>
    </row>
    <row r="38" spans="2:14" x14ac:dyDescent="0.15">
      <c r="B38" s="106" t="s">
        <v>170</v>
      </c>
    </row>
  </sheetData>
  <sheetProtection algorithmName="SHA-512" hashValue="dp0yOVoLel2wCIrZqbn7IJso7cZXzXyqU54ln4N3ZtAnXNF7BfmWj+8KbtY3NCXfsy1qiiphP4DX6is7Q3DMeQ==" saltValue="Z/qbii59GMFfZe1qD9REzQ==" spinCount="100000" sheet="1" objects="1" scenarios="1" formatCells="0" formatColumns="0" formatRows="0" insertColumns="0" insertRows="0" insertHyperlinks="0" deleteColumns="0" deleteRows="0" sort="0" autoFilter="0" pivotTables="0"/>
  <protectedRanges>
    <protectedRange sqref="H22 H31" name="Rango1"/>
  </protectedRanges>
  <mergeCells count="60">
    <mergeCell ref="D3:E3"/>
    <mergeCell ref="G3:H3"/>
    <mergeCell ref="D5:G5"/>
    <mergeCell ref="I5:J5"/>
    <mergeCell ref="D8:G8"/>
    <mergeCell ref="I8:J8"/>
    <mergeCell ref="L8:N37"/>
    <mergeCell ref="D9:G9"/>
    <mergeCell ref="I9:J9"/>
    <mergeCell ref="D10:G10"/>
    <mergeCell ref="I10:J10"/>
    <mergeCell ref="D11:G11"/>
    <mergeCell ref="I11:J11"/>
    <mergeCell ref="D12:G12"/>
    <mergeCell ref="I12:J12"/>
    <mergeCell ref="D13:G13"/>
    <mergeCell ref="I20:J20"/>
    <mergeCell ref="I13:J13"/>
    <mergeCell ref="D14:G14"/>
    <mergeCell ref="I14:J14"/>
    <mergeCell ref="D15:G15"/>
    <mergeCell ref="I15:J15"/>
    <mergeCell ref="D16:G16"/>
    <mergeCell ref="I16:J16"/>
    <mergeCell ref="D17:G17"/>
    <mergeCell ref="I17:J17"/>
    <mergeCell ref="D18:G18"/>
    <mergeCell ref="I18:J18"/>
    <mergeCell ref="I19:J19"/>
    <mergeCell ref="D21:G21"/>
    <mergeCell ref="I21:J21"/>
    <mergeCell ref="D22:G22"/>
    <mergeCell ref="I22:J22"/>
    <mergeCell ref="D23:G23"/>
    <mergeCell ref="I23:J23"/>
    <mergeCell ref="D24:G24"/>
    <mergeCell ref="I24:J24"/>
    <mergeCell ref="D25:G25"/>
    <mergeCell ref="I25:J25"/>
    <mergeCell ref="D26:G26"/>
    <mergeCell ref="I26:J26"/>
    <mergeCell ref="D27:G27"/>
    <mergeCell ref="I27:J27"/>
    <mergeCell ref="D28:G28"/>
    <mergeCell ref="I28:J28"/>
    <mergeCell ref="D29:G29"/>
    <mergeCell ref="I29:J29"/>
    <mergeCell ref="D30:G30"/>
    <mergeCell ref="I30:J30"/>
    <mergeCell ref="D31:G31"/>
    <mergeCell ref="I31:J31"/>
    <mergeCell ref="D32:G32"/>
    <mergeCell ref="I32:J32"/>
    <mergeCell ref="B37:J37"/>
    <mergeCell ref="D33:G33"/>
    <mergeCell ref="I33:J33"/>
    <mergeCell ref="D34:G34"/>
    <mergeCell ref="I34:J34"/>
    <mergeCell ref="E36:H36"/>
    <mergeCell ref="I36:J36"/>
  </mergeCells>
  <printOptions horizontalCentered="1"/>
  <pageMargins left="0.43307086614173229" right="0.35433070866141736" top="1.1811023622047245" bottom="0.39370078740157483" header="0.11811023622047245" footer="0.19685039370078741"/>
  <pageSetup paperSize="9" scale="67" orientation="portrait" r:id="rId1"/>
  <headerFooter alignWithMargins="0">
    <oddHeader>&amp;R&amp;"Verdana,Negrita"&amp;20&amp;G
&amp;10EXHIBITOR ORDER FORM 
&amp;A</oddHeader>
    <oddFooter>&amp;R&amp;"Verdana,Normal"&amp;7CCIB - &amp;A</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G1"/>
  <sheetViews>
    <sheetView zoomScale="70" zoomScaleNormal="70" workbookViewId="0">
      <selection activeCell="P8" sqref="P8"/>
    </sheetView>
  </sheetViews>
  <sheetFormatPr baseColWidth="10" defaultRowHeight="12.75" x14ac:dyDescent="0.2"/>
  <cols>
    <col min="8" max="8" width="11.42578125" customWidth="1"/>
  </cols>
  <sheetData>
    <row r="1" spans="1:7" ht="23.25" x14ac:dyDescent="0.35">
      <c r="A1" s="566" t="s">
        <v>797</v>
      </c>
      <c r="C1" s="567" t="s">
        <v>798</v>
      </c>
      <c r="D1" s="568"/>
      <c r="E1" s="568"/>
      <c r="F1" s="568"/>
      <c r="G1" s="568"/>
    </row>
  </sheetData>
  <sheetProtection algorithmName="SHA-512" hashValue="wLp1a95D3qwGTYofvOn/6maMQBXP7YVaJ2894gQj5V90oL49WTTys+i8l5+COE7BxrdrkJlSxIW6nvyfV9FrJA==" saltValue="4hGchk1WWIYGc4RNtbAObQ==" spinCount="100000" sheet="1" objects="1" scenarios="1"/>
  <pageMargins left="0.25" right="0.21"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1:W67"/>
  <sheetViews>
    <sheetView showGridLines="0" topLeftCell="A4" zoomScaleNormal="100" zoomScaleSheetLayoutView="100" workbookViewId="0">
      <selection activeCell="P32" sqref="P32"/>
    </sheetView>
  </sheetViews>
  <sheetFormatPr baseColWidth="10" defaultRowHeight="10.5" x14ac:dyDescent="0.2"/>
  <cols>
    <col min="1" max="1" width="15.85546875" style="36" customWidth="1"/>
    <col min="2" max="2" width="11.5703125" style="36" customWidth="1"/>
    <col min="3" max="3" width="13.5703125" style="36" customWidth="1"/>
    <col min="4" max="4" width="11.140625" style="36" customWidth="1"/>
    <col min="5" max="5" width="9.42578125" style="36" customWidth="1"/>
    <col min="6" max="6" width="9.85546875" style="36" customWidth="1"/>
    <col min="7" max="7" width="8.42578125" style="36" customWidth="1"/>
    <col min="8" max="8" width="15.85546875" style="36" customWidth="1"/>
    <col min="9" max="9" width="10" style="36" customWidth="1"/>
    <col min="10" max="11" width="8.7109375" style="36" customWidth="1"/>
    <col min="12" max="13" width="11.42578125" style="36"/>
    <col min="14" max="14" width="38.28515625" style="36" customWidth="1"/>
    <col min="15" max="16384" width="11.42578125" style="36"/>
  </cols>
  <sheetData>
    <row r="1" spans="2:13" ht="12.75" customHeight="1" x14ac:dyDescent="0.2">
      <c r="B1" s="819"/>
      <c r="C1" s="819"/>
      <c r="D1" s="819"/>
      <c r="E1" s="819"/>
      <c r="F1" s="819"/>
      <c r="G1" s="819"/>
      <c r="H1" s="819"/>
      <c r="I1" s="819"/>
      <c r="J1" s="819"/>
      <c r="K1" s="819"/>
      <c r="L1" s="819"/>
      <c r="M1" s="188"/>
    </row>
    <row r="2" spans="2:13" ht="24.75" customHeight="1" x14ac:dyDescent="0.2">
      <c r="B2" s="820" t="s">
        <v>411</v>
      </c>
      <c r="C2" s="820"/>
      <c r="D2" s="820"/>
      <c r="E2" s="820"/>
      <c r="F2" s="820"/>
      <c r="G2" s="820"/>
      <c r="H2" s="820"/>
      <c r="I2" s="820"/>
      <c r="J2" s="820"/>
      <c r="K2" s="820"/>
      <c r="L2" s="820"/>
    </row>
    <row r="3" spans="2:13" ht="13.5" customHeight="1" x14ac:dyDescent="0.2">
      <c r="B3" s="821" t="s">
        <v>128</v>
      </c>
      <c r="C3" s="822"/>
      <c r="D3" s="822"/>
      <c r="E3" s="822"/>
      <c r="F3" s="822"/>
      <c r="G3" s="822"/>
      <c r="H3" s="822"/>
      <c r="I3" s="822"/>
      <c r="J3" s="822"/>
      <c r="K3" s="822"/>
      <c r="L3" s="822"/>
      <c r="M3" s="105"/>
    </row>
    <row r="4" spans="2:13" ht="13.5" customHeight="1" x14ac:dyDescent="0.2">
      <c r="B4" s="823"/>
      <c r="C4" s="823"/>
      <c r="D4" s="823"/>
      <c r="E4" s="823"/>
      <c r="F4" s="823"/>
      <c r="G4" s="823"/>
      <c r="H4" s="823"/>
      <c r="I4" s="823"/>
      <c r="J4" s="823"/>
      <c r="K4" s="823"/>
      <c r="L4" s="823"/>
      <c r="M4" s="85"/>
    </row>
    <row r="5" spans="2:13" s="20" customFormat="1" ht="13.5" customHeight="1" x14ac:dyDescent="0.2">
      <c r="B5" s="11" t="s">
        <v>781</v>
      </c>
      <c r="C5" s="11"/>
      <c r="D5" s="11"/>
      <c r="E5" s="11"/>
      <c r="F5" s="11"/>
      <c r="G5" s="11"/>
      <c r="H5" s="11"/>
      <c r="I5" s="11"/>
      <c r="J5" s="11"/>
      <c r="K5" s="11"/>
      <c r="L5" s="11"/>
    </row>
    <row r="6" spans="2:13" s="20" customFormat="1" ht="13.5" customHeight="1" x14ac:dyDescent="0.2">
      <c r="B6" s="11" t="s">
        <v>783</v>
      </c>
      <c r="C6" s="11"/>
      <c r="D6" s="11"/>
      <c r="E6" s="11"/>
      <c r="F6" s="11"/>
      <c r="G6" s="11"/>
      <c r="H6" s="11"/>
      <c r="I6" s="11"/>
      <c r="J6" s="11"/>
      <c r="K6" s="11"/>
      <c r="L6" s="11"/>
    </row>
    <row r="7" spans="2:13" s="11" customFormat="1" ht="13.5" customHeight="1" x14ac:dyDescent="0.2">
      <c r="B7" s="11" t="s">
        <v>782</v>
      </c>
    </row>
    <row r="8" spans="2:13" s="11" customFormat="1" ht="13.5" customHeight="1" x14ac:dyDescent="0.2">
      <c r="B8" s="11" t="s">
        <v>413</v>
      </c>
    </row>
    <row r="9" spans="2:13" s="11" customFormat="1" ht="13.5" customHeight="1" x14ac:dyDescent="0.2">
      <c r="B9" s="11" t="s">
        <v>305</v>
      </c>
    </row>
    <row r="10" spans="2:13" s="11" customFormat="1" ht="13.5" customHeight="1" x14ac:dyDescent="0.2">
      <c r="B10" s="11" t="s">
        <v>471</v>
      </c>
    </row>
    <row r="11" spans="2:13" s="11" customFormat="1" ht="13.5" customHeight="1" x14ac:dyDescent="0.2">
      <c r="B11" s="24" t="s">
        <v>472</v>
      </c>
      <c r="C11" s="21"/>
      <c r="D11" s="21"/>
      <c r="E11" s="21"/>
      <c r="F11" s="21"/>
      <c r="G11" s="21"/>
      <c r="H11" s="21"/>
      <c r="I11" s="21"/>
      <c r="J11" s="21"/>
      <c r="K11" s="21"/>
      <c r="L11" s="21"/>
    </row>
    <row r="12" spans="2:13" s="11" customFormat="1" ht="13.5" customHeight="1" x14ac:dyDescent="0.2">
      <c r="B12" s="11" t="s">
        <v>473</v>
      </c>
      <c r="C12" s="12"/>
      <c r="D12" s="12"/>
      <c r="E12" s="12"/>
      <c r="F12" s="12"/>
      <c r="G12" s="12"/>
      <c r="H12" s="12"/>
      <c r="I12" s="12"/>
      <c r="J12" s="12"/>
      <c r="K12" s="12"/>
      <c r="L12" s="12"/>
    </row>
    <row r="13" spans="2:13" s="11" customFormat="1" ht="13.5" customHeight="1" x14ac:dyDescent="0.2">
      <c r="B13" s="11" t="s">
        <v>474</v>
      </c>
      <c r="C13" s="12"/>
      <c r="D13" s="12"/>
      <c r="E13" s="12"/>
      <c r="F13" s="12"/>
      <c r="G13" s="12"/>
      <c r="H13" s="12"/>
      <c r="I13" s="12"/>
      <c r="J13" s="12"/>
      <c r="K13" s="12"/>
      <c r="L13" s="12"/>
    </row>
    <row r="14" spans="2:13" s="11" customFormat="1" ht="13.5" customHeight="1" x14ac:dyDescent="0.2">
      <c r="C14" s="12"/>
      <c r="D14" s="12"/>
      <c r="E14" s="12"/>
      <c r="F14" s="12"/>
      <c r="G14" s="12"/>
      <c r="H14" s="12"/>
      <c r="I14" s="12"/>
      <c r="J14" s="12"/>
      <c r="K14" s="12"/>
      <c r="L14" s="12"/>
    </row>
    <row r="15" spans="2:13" s="174" customFormat="1" ht="13.5" customHeight="1" x14ac:dyDescent="0.2">
      <c r="B15" s="816" t="s">
        <v>412</v>
      </c>
      <c r="C15" s="817"/>
      <c r="D15" s="817"/>
      <c r="E15" s="817"/>
      <c r="F15" s="817"/>
      <c r="G15" s="817"/>
      <c r="H15" s="817"/>
      <c r="I15" s="817"/>
      <c r="J15" s="817"/>
      <c r="K15" s="817"/>
      <c r="L15" s="817"/>
    </row>
    <row r="16" spans="2:13" s="11" customFormat="1" ht="13.5" customHeight="1" x14ac:dyDescent="0.2">
      <c r="B16" s="20" t="s">
        <v>432</v>
      </c>
      <c r="C16" s="20"/>
      <c r="D16" s="20"/>
      <c r="E16" s="20"/>
      <c r="F16" s="20"/>
      <c r="G16" s="20"/>
      <c r="H16" s="20"/>
      <c r="I16" s="20"/>
      <c r="J16" s="20"/>
      <c r="K16" s="20"/>
      <c r="L16" s="20"/>
    </row>
    <row r="17" spans="2:23" s="11" customFormat="1" ht="13.5" customHeight="1" x14ac:dyDescent="0.2">
      <c r="B17" s="20" t="s">
        <v>306</v>
      </c>
      <c r="C17" s="20"/>
      <c r="D17" s="20"/>
      <c r="E17" s="20"/>
      <c r="F17" s="20"/>
      <c r="G17" s="20"/>
      <c r="H17" s="20"/>
      <c r="I17" s="20"/>
      <c r="J17" s="20"/>
      <c r="K17" s="20"/>
      <c r="L17" s="20"/>
    </row>
    <row r="18" spans="2:23" s="11" customFormat="1" ht="13.5" customHeight="1" x14ac:dyDescent="0.2">
      <c r="B18" s="20" t="s">
        <v>307</v>
      </c>
      <c r="C18" s="20"/>
      <c r="D18" s="20"/>
      <c r="E18" s="20"/>
      <c r="F18" s="20"/>
      <c r="G18" s="20"/>
      <c r="H18" s="20"/>
      <c r="I18" s="20"/>
      <c r="J18" s="20"/>
      <c r="K18" s="20"/>
      <c r="L18" s="20"/>
    </row>
    <row r="19" spans="2:23" s="11" customFormat="1" ht="13.5" customHeight="1" x14ac:dyDescent="0.2">
      <c r="B19" s="20" t="s">
        <v>188</v>
      </c>
      <c r="C19" s="20"/>
      <c r="D19" s="20"/>
      <c r="E19" s="20"/>
      <c r="F19" s="20"/>
      <c r="G19" s="20"/>
      <c r="H19" s="20"/>
      <c r="I19" s="20"/>
      <c r="J19" s="20"/>
      <c r="K19" s="20"/>
      <c r="L19" s="20"/>
    </row>
    <row r="20" spans="2:23" s="11" customFormat="1" ht="13.5" customHeight="1" x14ac:dyDescent="0.2">
      <c r="B20" s="11" t="s">
        <v>199</v>
      </c>
      <c r="C20" s="20"/>
      <c r="D20" s="20"/>
      <c r="E20" s="20"/>
      <c r="F20" s="20"/>
      <c r="G20" s="20"/>
      <c r="H20" s="20"/>
      <c r="I20" s="20"/>
      <c r="J20" s="20"/>
      <c r="K20" s="20"/>
      <c r="L20" s="20"/>
    </row>
    <row r="21" spans="2:23" s="11" customFormat="1" ht="13.5" customHeight="1" x14ac:dyDescent="0.2">
      <c r="B21" s="20" t="s">
        <v>308</v>
      </c>
      <c r="C21" s="20"/>
      <c r="D21" s="20"/>
      <c r="E21" s="20"/>
      <c r="F21" s="20"/>
      <c r="G21" s="20"/>
      <c r="H21" s="20"/>
      <c r="I21" s="20"/>
      <c r="J21" s="20"/>
      <c r="K21" s="20"/>
      <c r="L21" s="20"/>
    </row>
    <row r="22" spans="2:23" s="11" customFormat="1" ht="13.5" customHeight="1" x14ac:dyDescent="0.2">
      <c r="B22" s="20" t="s">
        <v>200</v>
      </c>
      <c r="C22" s="20"/>
      <c r="D22" s="20"/>
      <c r="E22" s="20"/>
      <c r="F22" s="20"/>
      <c r="G22" s="20"/>
      <c r="H22" s="20"/>
      <c r="I22" s="20"/>
      <c r="J22" s="20"/>
      <c r="K22" s="20"/>
      <c r="L22" s="20"/>
    </row>
    <row r="23" spans="2:23" s="11" customFormat="1" ht="13.5" customHeight="1" x14ac:dyDescent="0.2">
      <c r="B23" s="11" t="s">
        <v>201</v>
      </c>
      <c r="C23" s="20"/>
      <c r="D23" s="20"/>
      <c r="E23" s="20"/>
      <c r="F23" s="20"/>
      <c r="G23" s="20"/>
      <c r="H23" s="20"/>
      <c r="I23" s="20"/>
      <c r="J23" s="20"/>
      <c r="K23" s="20"/>
      <c r="L23" s="20"/>
    </row>
    <row r="24" spans="2:23" s="11" customFormat="1" ht="13.5" customHeight="1" x14ac:dyDescent="0.2">
      <c r="B24" s="206"/>
      <c r="C24" s="206"/>
      <c r="D24" s="206"/>
      <c r="E24" s="206"/>
      <c r="F24" s="206"/>
      <c r="G24" s="206"/>
      <c r="H24" s="206"/>
      <c r="I24" s="206"/>
      <c r="J24" s="206"/>
      <c r="K24" s="206"/>
      <c r="L24" s="206"/>
    </row>
    <row r="25" spans="2:23" s="11" customFormat="1" ht="13.5" customHeight="1" x14ac:dyDescent="0.2">
      <c r="B25" s="816" t="s">
        <v>129</v>
      </c>
      <c r="C25" s="816"/>
      <c r="D25" s="816"/>
      <c r="E25" s="816"/>
      <c r="F25" s="816"/>
      <c r="G25" s="816"/>
      <c r="H25" s="816"/>
      <c r="I25" s="816"/>
      <c r="J25" s="816"/>
      <c r="K25" s="816"/>
      <c r="L25" s="816"/>
    </row>
    <row r="26" spans="2:23" s="11" customFormat="1" ht="13.5" customHeight="1" x14ac:dyDescent="0.2">
      <c r="B26" s="11" t="s">
        <v>784</v>
      </c>
    </row>
    <row r="27" spans="2:23" s="11" customFormat="1" ht="13.5" customHeight="1" x14ac:dyDescent="0.2">
      <c r="B27" s="20" t="s">
        <v>1030</v>
      </c>
      <c r="M27" s="812"/>
      <c r="N27" s="812"/>
      <c r="O27" s="812"/>
      <c r="P27" s="812"/>
      <c r="Q27" s="812"/>
      <c r="R27" s="812"/>
      <c r="S27" s="812"/>
      <c r="T27" s="812"/>
      <c r="U27" s="812"/>
      <c r="V27" s="812"/>
      <c r="W27" s="812"/>
    </row>
    <row r="28" spans="2:23" s="11" customFormat="1" ht="13.5" customHeight="1" x14ac:dyDescent="0.2">
      <c r="B28" s="11" t="s">
        <v>247</v>
      </c>
      <c r="M28" s="812"/>
      <c r="N28" s="812"/>
      <c r="O28" s="812"/>
      <c r="P28" s="812"/>
      <c r="Q28" s="812"/>
      <c r="R28" s="812"/>
      <c r="S28" s="812"/>
      <c r="T28" s="812"/>
      <c r="U28" s="812"/>
      <c r="V28" s="812"/>
      <c r="W28" s="812"/>
    </row>
    <row r="29" spans="2:23" s="11" customFormat="1" ht="13.5" customHeight="1" x14ac:dyDescent="0.2">
      <c r="B29" s="11" t="s">
        <v>785</v>
      </c>
      <c r="M29" s="812"/>
      <c r="N29" s="812"/>
      <c r="O29" s="812"/>
      <c r="P29" s="812"/>
      <c r="Q29" s="812"/>
      <c r="R29" s="812"/>
      <c r="S29" s="812"/>
      <c r="T29" s="812"/>
      <c r="U29" s="812"/>
      <c r="V29" s="812"/>
      <c r="W29" s="812"/>
    </row>
    <row r="30" spans="2:23" s="11" customFormat="1" ht="17.25" customHeight="1" x14ac:dyDescent="0.2">
      <c r="B30" s="833" t="s">
        <v>1031</v>
      </c>
      <c r="C30" s="833"/>
      <c r="D30" s="833"/>
      <c r="E30" s="833"/>
      <c r="F30" s="833"/>
      <c r="G30" s="833"/>
      <c r="H30" s="833"/>
      <c r="I30" s="833"/>
      <c r="J30" s="833"/>
      <c r="K30" s="833"/>
      <c r="L30" s="833"/>
    </row>
    <row r="31" spans="2:23" s="11" customFormat="1" ht="13.5" customHeight="1" x14ac:dyDescent="0.2">
      <c r="B31" s="826" t="s">
        <v>294</v>
      </c>
      <c r="C31" s="826"/>
      <c r="D31" s="826"/>
      <c r="E31" s="826"/>
      <c r="F31" s="826"/>
      <c r="G31" s="826"/>
      <c r="H31" s="826"/>
      <c r="I31" s="826"/>
      <c r="J31" s="826"/>
      <c r="K31" s="826"/>
      <c r="L31" s="826"/>
    </row>
    <row r="32" spans="2:23" s="11" customFormat="1" ht="13.5" customHeight="1" x14ac:dyDescent="0.2">
      <c r="B32" s="826"/>
      <c r="C32" s="826"/>
      <c r="D32" s="826"/>
      <c r="E32" s="826"/>
      <c r="F32" s="826"/>
      <c r="G32" s="826"/>
      <c r="H32" s="826"/>
      <c r="I32" s="826"/>
      <c r="J32" s="826"/>
      <c r="K32" s="826"/>
      <c r="L32" s="826"/>
    </row>
    <row r="33" spans="2:12" s="11" customFormat="1" ht="13.5" customHeight="1" x14ac:dyDescent="0.2">
      <c r="B33" s="826" t="s">
        <v>295</v>
      </c>
      <c r="C33" s="826"/>
      <c r="D33" s="826"/>
      <c r="E33" s="826"/>
      <c r="F33" s="826"/>
      <c r="G33" s="826"/>
      <c r="H33" s="826"/>
      <c r="I33" s="826"/>
      <c r="J33" s="826"/>
      <c r="K33" s="826"/>
      <c r="L33" s="826"/>
    </row>
    <row r="34" spans="2:12" s="11" customFormat="1" ht="13.5" customHeight="1" x14ac:dyDescent="0.2">
      <c r="B34" s="824" t="s">
        <v>304</v>
      </c>
      <c r="C34" s="825"/>
      <c r="D34" s="825"/>
      <c r="E34" s="825"/>
      <c r="F34" s="825"/>
      <c r="G34" s="825"/>
      <c r="H34" s="825"/>
      <c r="I34" s="825"/>
      <c r="J34" s="825"/>
      <c r="K34" s="825"/>
      <c r="L34" s="825"/>
    </row>
    <row r="35" spans="2:12" s="11" customFormat="1" ht="13.5" customHeight="1" x14ac:dyDescent="0.2">
      <c r="B35" s="825"/>
      <c r="C35" s="825"/>
      <c r="D35" s="825"/>
      <c r="E35" s="825"/>
      <c r="F35" s="825"/>
      <c r="G35" s="825"/>
      <c r="H35" s="825"/>
      <c r="I35" s="825"/>
      <c r="J35" s="825"/>
      <c r="K35" s="825"/>
      <c r="L35" s="825"/>
    </row>
    <row r="36" spans="2:12" s="11" customFormat="1" ht="13.5" customHeight="1" x14ac:dyDescent="0.2">
      <c r="B36" s="831" t="s">
        <v>788</v>
      </c>
      <c r="C36" s="831"/>
      <c r="D36" s="831"/>
      <c r="E36" s="831"/>
      <c r="F36" s="831"/>
      <c r="G36" s="831"/>
      <c r="H36" s="831"/>
      <c r="I36" s="831"/>
      <c r="J36" s="831"/>
      <c r="K36" s="831"/>
      <c r="L36" s="831"/>
    </row>
    <row r="37" spans="2:12" s="11" customFormat="1" ht="13.5" customHeight="1" x14ac:dyDescent="0.2">
      <c r="B37" s="831"/>
      <c r="C37" s="831"/>
      <c r="D37" s="831"/>
      <c r="E37" s="831"/>
      <c r="F37" s="831"/>
      <c r="G37" s="831"/>
      <c r="H37" s="831"/>
      <c r="I37" s="831"/>
      <c r="J37" s="831"/>
      <c r="K37" s="831"/>
      <c r="L37" s="831"/>
    </row>
    <row r="38" spans="2:12" s="186" customFormat="1" ht="13.5" customHeight="1" x14ac:dyDescent="0.2"/>
    <row r="39" spans="2:12" s="11" customFormat="1" ht="13.5" customHeight="1" x14ac:dyDescent="0.2">
      <c r="B39" s="834" t="s">
        <v>259</v>
      </c>
      <c r="C39" s="834"/>
      <c r="D39" s="834"/>
      <c r="E39" s="834"/>
      <c r="F39" s="834"/>
      <c r="G39" s="834"/>
      <c r="H39" s="834"/>
      <c r="I39" s="834"/>
      <c r="J39" s="834"/>
      <c r="K39" s="834"/>
      <c r="L39" s="834"/>
    </row>
    <row r="40" spans="2:12" s="11" customFormat="1" ht="13.5" customHeight="1" x14ac:dyDescent="0.2">
      <c r="B40" s="814" t="s">
        <v>487</v>
      </c>
      <c r="C40" s="814"/>
      <c r="D40" s="814"/>
      <c r="E40" s="814"/>
      <c r="F40" s="814"/>
      <c r="G40" s="814"/>
      <c r="H40" s="814"/>
      <c r="I40" s="814"/>
      <c r="J40" s="814"/>
      <c r="K40" s="814"/>
      <c r="L40" s="814"/>
    </row>
    <row r="41" spans="2:12" s="11" customFormat="1" ht="13.5" customHeight="1" x14ac:dyDescent="0.2">
      <c r="B41" s="836" t="s">
        <v>253</v>
      </c>
      <c r="C41" s="836"/>
      <c r="D41" s="836"/>
      <c r="E41" s="836"/>
      <c r="F41" s="836"/>
      <c r="G41" s="203"/>
      <c r="H41" s="836" t="s">
        <v>496</v>
      </c>
      <c r="I41" s="836"/>
      <c r="J41" s="836"/>
      <c r="K41" s="836"/>
      <c r="L41" s="836"/>
    </row>
    <row r="42" spans="2:12" s="11" customFormat="1" ht="13.5" customHeight="1" x14ac:dyDescent="0.2">
      <c r="B42" s="836"/>
      <c r="C42" s="836"/>
      <c r="D42" s="836"/>
      <c r="E42" s="836"/>
      <c r="F42" s="836"/>
      <c r="G42" s="203"/>
      <c r="H42" s="836"/>
      <c r="I42" s="836"/>
      <c r="J42" s="836"/>
      <c r="K42" s="836"/>
      <c r="L42" s="836"/>
    </row>
    <row r="43" spans="2:12" s="11" customFormat="1" ht="13.5" customHeight="1" x14ac:dyDescent="0.2">
      <c r="B43" s="836"/>
      <c r="C43" s="836"/>
      <c r="D43" s="836"/>
      <c r="E43" s="836"/>
      <c r="F43" s="836"/>
      <c r="G43" s="203"/>
      <c r="H43" s="836"/>
      <c r="I43" s="836"/>
      <c r="J43" s="836"/>
      <c r="K43" s="836"/>
      <c r="L43" s="836"/>
    </row>
    <row r="44" spans="2:12" s="11" customFormat="1" ht="13.5" customHeight="1" x14ac:dyDescent="0.2">
      <c r="B44" s="836"/>
      <c r="C44" s="836"/>
      <c r="D44" s="836"/>
      <c r="E44" s="836"/>
      <c r="F44" s="836"/>
      <c r="G44" s="203"/>
      <c r="H44" s="836"/>
      <c r="I44" s="836"/>
      <c r="J44" s="836"/>
      <c r="K44" s="836"/>
      <c r="L44" s="836"/>
    </row>
    <row r="45" spans="2:12" s="11" customFormat="1" ht="13.5" customHeight="1" x14ac:dyDescent="0.2">
      <c r="B45" s="836"/>
      <c r="C45" s="836"/>
      <c r="D45" s="836"/>
      <c r="E45" s="836"/>
      <c r="F45" s="836"/>
      <c r="G45" s="204"/>
      <c r="H45" s="836"/>
      <c r="I45" s="836"/>
      <c r="J45" s="836"/>
      <c r="K45" s="836"/>
      <c r="L45" s="836"/>
    </row>
    <row r="46" spans="2:12" s="11" customFormat="1" ht="13.5" customHeight="1" x14ac:dyDescent="0.2">
      <c r="B46" s="209" t="s">
        <v>55</v>
      </c>
      <c r="C46" s="249"/>
      <c r="D46" s="249"/>
      <c r="E46" s="249"/>
      <c r="F46" s="249"/>
      <c r="G46" s="250"/>
      <c r="H46" s="249"/>
      <c r="I46" s="249"/>
      <c r="J46" s="205"/>
      <c r="K46" s="205"/>
      <c r="L46" s="205"/>
    </row>
    <row r="47" spans="2:12" s="11" customFormat="1" ht="13.5" customHeight="1" x14ac:dyDescent="0.2">
      <c r="B47" s="209" t="s">
        <v>183</v>
      </c>
      <c r="C47" s="209"/>
      <c r="D47" s="209"/>
      <c r="E47" s="209"/>
      <c r="F47" s="209"/>
      <c r="G47" s="209"/>
      <c r="H47" s="209"/>
      <c r="I47" s="209"/>
      <c r="J47" s="209"/>
      <c r="K47" s="209"/>
      <c r="L47" s="209"/>
    </row>
    <row r="48" spans="2:12" s="11" customFormat="1" ht="13.5" customHeight="1" x14ac:dyDescent="0.2">
      <c r="B48" s="209" t="s">
        <v>184</v>
      </c>
      <c r="C48" s="209"/>
      <c r="D48" s="209"/>
      <c r="E48" s="209"/>
      <c r="F48" s="209"/>
      <c r="G48" s="209"/>
      <c r="H48" s="209"/>
      <c r="I48" s="209"/>
      <c r="J48" s="209"/>
      <c r="K48" s="209"/>
      <c r="L48" s="209"/>
    </row>
    <row r="49" spans="2:13" s="11" customFormat="1" ht="13.5" customHeight="1" x14ac:dyDescent="0.2">
      <c r="B49" s="210" t="s">
        <v>176</v>
      </c>
      <c r="C49" s="210"/>
      <c r="D49" s="210"/>
      <c r="E49" s="210"/>
      <c r="F49" s="210"/>
      <c r="G49" s="210"/>
      <c r="H49" s="210"/>
      <c r="I49" s="210"/>
      <c r="J49" s="210"/>
      <c r="K49" s="210"/>
      <c r="L49" s="210"/>
    </row>
    <row r="50" spans="2:13" s="11" customFormat="1" ht="13.5" customHeight="1" x14ac:dyDescent="0.2">
      <c r="B50" s="210" t="s">
        <v>181</v>
      </c>
      <c r="C50" s="210"/>
      <c r="D50" s="210"/>
      <c r="E50" s="210"/>
      <c r="F50" s="210"/>
      <c r="G50" s="210"/>
      <c r="H50" s="210"/>
      <c r="I50" s="210"/>
      <c r="J50" s="210"/>
      <c r="K50" s="210"/>
      <c r="L50" s="210"/>
    </row>
    <row r="51" spans="2:13" s="11" customFormat="1" ht="13.5" customHeight="1" x14ac:dyDescent="0.2">
      <c r="B51" s="210" t="s">
        <v>182</v>
      </c>
      <c r="C51" s="210"/>
      <c r="D51" s="210"/>
      <c r="E51" s="210"/>
      <c r="F51" s="210"/>
      <c r="G51" s="210"/>
      <c r="H51" s="210"/>
      <c r="I51" s="210"/>
      <c r="J51" s="210"/>
      <c r="K51" s="210"/>
      <c r="L51" s="210"/>
    </row>
    <row r="52" spans="2:13" s="11" customFormat="1" ht="13.5" customHeight="1" x14ac:dyDescent="0.2">
      <c r="B52" s="843" t="s">
        <v>393</v>
      </c>
      <c r="C52" s="843"/>
      <c r="D52" s="843"/>
      <c r="E52" s="843"/>
      <c r="F52" s="843"/>
      <c r="G52" s="843"/>
      <c r="H52" s="843"/>
      <c r="I52" s="843"/>
      <c r="J52" s="843"/>
      <c r="K52" s="843"/>
      <c r="L52" s="843"/>
    </row>
    <row r="53" spans="2:13" s="11" customFormat="1" ht="13.5" customHeight="1" x14ac:dyDescent="0.2">
      <c r="B53" s="172"/>
      <c r="C53" s="173"/>
      <c r="D53" s="173"/>
      <c r="E53" s="173"/>
      <c r="F53" s="173"/>
      <c r="G53" s="173"/>
      <c r="H53" s="173"/>
      <c r="I53" s="173"/>
      <c r="J53" s="173"/>
      <c r="K53" s="173"/>
      <c r="L53" s="172"/>
    </row>
    <row r="54" spans="2:13" ht="13.5" customHeight="1" x14ac:dyDescent="0.2">
      <c r="B54" s="844"/>
      <c r="C54" s="844"/>
      <c r="D54" s="844"/>
      <c r="E54" s="844"/>
      <c r="F54" s="844"/>
      <c r="G54" s="844"/>
      <c r="H54" s="844"/>
      <c r="I54" s="844"/>
      <c r="J54" s="844"/>
      <c r="K54" s="844"/>
      <c r="L54" s="844"/>
    </row>
    <row r="55" spans="2:13" s="11" customFormat="1" ht="13.5" customHeight="1" x14ac:dyDescent="0.2">
      <c r="B55" s="842" t="s">
        <v>130</v>
      </c>
      <c r="C55" s="842"/>
      <c r="D55" s="842"/>
      <c r="E55" s="842"/>
      <c r="F55" s="842"/>
      <c r="G55" s="842"/>
      <c r="H55" s="842"/>
      <c r="I55" s="842"/>
      <c r="J55" s="842"/>
      <c r="K55" s="842"/>
      <c r="L55" s="842"/>
    </row>
    <row r="56" spans="2:13" s="11" customFormat="1" ht="13.5" customHeight="1" x14ac:dyDescent="0.2">
      <c r="B56" s="841" t="s">
        <v>131</v>
      </c>
      <c r="C56" s="841"/>
      <c r="D56" s="841"/>
      <c r="E56" s="841"/>
      <c r="F56" s="841" t="s">
        <v>33</v>
      </c>
      <c r="G56" s="841"/>
      <c r="H56" s="841"/>
      <c r="I56" s="841"/>
      <c r="J56" s="840" t="s">
        <v>38</v>
      </c>
      <c r="K56" s="840"/>
      <c r="L56" s="840"/>
      <c r="M56" s="840"/>
    </row>
    <row r="57" spans="2:13" s="11" customFormat="1" ht="13.5" customHeight="1" x14ac:dyDescent="0.2">
      <c r="B57" s="841" t="s">
        <v>218</v>
      </c>
      <c r="C57" s="841"/>
      <c r="D57" s="841"/>
      <c r="E57" s="841"/>
      <c r="F57" s="840" t="s">
        <v>34</v>
      </c>
      <c r="G57" s="840"/>
      <c r="H57" s="840"/>
      <c r="I57" s="840"/>
      <c r="J57" s="840" t="s">
        <v>437</v>
      </c>
      <c r="K57" s="840"/>
      <c r="L57" s="840"/>
    </row>
    <row r="58" spans="2:13" s="11" customFormat="1" ht="13.5" customHeight="1" x14ac:dyDescent="0.2">
      <c r="B58" s="841" t="s">
        <v>344</v>
      </c>
      <c r="C58" s="841"/>
      <c r="D58" s="841"/>
      <c r="E58" s="841"/>
      <c r="F58" s="80" t="s">
        <v>35</v>
      </c>
      <c r="G58" s="80"/>
      <c r="H58" s="80"/>
      <c r="I58" s="80"/>
      <c r="J58" s="80" t="s">
        <v>39</v>
      </c>
      <c r="K58" s="80"/>
      <c r="L58" s="80"/>
    </row>
    <row r="59" spans="2:13" s="11" customFormat="1" ht="13.5" customHeight="1" x14ac:dyDescent="0.2">
      <c r="B59" s="80" t="s">
        <v>132</v>
      </c>
      <c r="C59" s="113"/>
      <c r="D59" s="113"/>
      <c r="E59" s="113"/>
      <c r="F59" s="80" t="s">
        <v>36</v>
      </c>
      <c r="G59" s="80"/>
      <c r="H59" s="80"/>
      <c r="I59" s="80"/>
      <c r="J59" s="80" t="s">
        <v>40</v>
      </c>
      <c r="K59" s="80"/>
      <c r="L59" s="80"/>
    </row>
    <row r="60" spans="2:13" s="11" customFormat="1" ht="13.5" customHeight="1" x14ac:dyDescent="0.2">
      <c r="B60" s="80" t="s">
        <v>32</v>
      </c>
      <c r="C60" s="113"/>
      <c r="D60" s="113"/>
      <c r="E60" s="113"/>
      <c r="F60" s="80" t="s">
        <v>37</v>
      </c>
      <c r="G60" s="80"/>
      <c r="H60" s="80"/>
      <c r="I60" s="80"/>
      <c r="J60" s="840" t="s">
        <v>41</v>
      </c>
      <c r="K60" s="840"/>
      <c r="L60" s="840"/>
    </row>
    <row r="61" spans="2:13" s="11" customFormat="1" ht="13.5" customHeight="1" x14ac:dyDescent="0.2">
      <c r="B61" s="80"/>
      <c r="C61" s="113"/>
      <c r="D61" s="113"/>
      <c r="E61" s="113"/>
      <c r="F61" s="80"/>
      <c r="G61" s="80"/>
      <c r="H61" s="80"/>
      <c r="I61" s="80"/>
      <c r="J61" s="80"/>
      <c r="K61" s="80"/>
      <c r="L61" s="80"/>
    </row>
    <row r="62" spans="2:13" s="11" customFormat="1" ht="13.5" customHeight="1" x14ac:dyDescent="0.2">
      <c r="B62" s="80"/>
      <c r="C62" s="113"/>
      <c r="D62" s="113"/>
      <c r="E62" s="113"/>
      <c r="F62" s="80"/>
      <c r="G62" s="80"/>
      <c r="H62" s="80"/>
      <c r="I62" s="80"/>
      <c r="J62" s="80"/>
      <c r="K62" s="80"/>
      <c r="L62" s="80"/>
    </row>
    <row r="63" spans="2:13" s="11" customFormat="1" ht="13.5" customHeight="1" x14ac:dyDescent="0.2">
      <c r="B63" s="80"/>
      <c r="C63" s="113"/>
      <c r="D63" s="113"/>
      <c r="E63" s="113"/>
      <c r="F63" s="80"/>
      <c r="G63" s="80"/>
      <c r="H63" s="80"/>
      <c r="I63" s="80"/>
      <c r="J63" s="80"/>
      <c r="K63" s="80"/>
      <c r="L63" s="80"/>
    </row>
    <row r="64" spans="2:13" s="11" customFormat="1" ht="13.5" customHeight="1" x14ac:dyDescent="0.2">
      <c r="B64" s="80"/>
      <c r="C64" s="113"/>
      <c r="D64" s="113"/>
      <c r="E64" s="113"/>
      <c r="F64" s="80"/>
      <c r="G64" s="80"/>
      <c r="H64" s="80"/>
      <c r="I64" s="80"/>
      <c r="J64" s="80"/>
      <c r="K64" s="80"/>
      <c r="L64" s="80"/>
    </row>
    <row r="65" spans="2:14" s="11" customFormat="1" ht="13.5" customHeight="1" x14ac:dyDescent="0.2">
      <c r="B65" s="80"/>
      <c r="C65" s="113"/>
      <c r="D65" s="113"/>
      <c r="E65" s="113"/>
      <c r="F65" s="80"/>
      <c r="G65" s="80"/>
      <c r="H65" s="80"/>
      <c r="I65" s="80"/>
      <c r="J65" s="80"/>
      <c r="K65" s="80"/>
      <c r="L65" s="80"/>
    </row>
    <row r="66" spans="2:14" ht="13.5" customHeight="1" x14ac:dyDescent="0.2"/>
    <row r="67" spans="2:14" ht="13.5" customHeight="1" x14ac:dyDescent="0.2">
      <c r="B67" s="839" t="s">
        <v>162</v>
      </c>
      <c r="C67" s="839"/>
      <c r="D67" s="839"/>
      <c r="E67" s="839"/>
      <c r="F67" s="839"/>
      <c r="G67" s="839"/>
      <c r="H67" s="839"/>
      <c r="I67" s="839"/>
      <c r="J67" s="839"/>
      <c r="K67" s="839"/>
      <c r="L67" s="839"/>
      <c r="N67" s="8"/>
    </row>
  </sheetData>
  <sheetProtection algorithmName="SHA-512" hashValue="HztFj6d0yxOXa4GCrrAfTXXk+36NMEyFsWczzEmn9NuWa+rBBSFpn/sPyjm00edFUk7lW7AoEaQEpGnfhXL3TQ==" saltValue="xonSsFewmVLDThQkW9vVvQ==" spinCount="100000" sheet="1" objects="1" scenarios="1" formatCells="0" formatColumns="0" formatRows="0" insertColumns="0" insertRows="0" insertHyperlinks="0" deleteColumns="0" deleteRows="0" sort="0" autoFilter="0" pivotTables="0"/>
  <mergeCells count="28">
    <mergeCell ref="B56:E56"/>
    <mergeCell ref="F57:I57"/>
    <mergeCell ref="J57:L57"/>
    <mergeCell ref="B1:L1"/>
    <mergeCell ref="B2:L2"/>
    <mergeCell ref="B3:L3"/>
    <mergeCell ref="B4:L4"/>
    <mergeCell ref="B34:L35"/>
    <mergeCell ref="B33:L33"/>
    <mergeCell ref="B31:L32"/>
    <mergeCell ref="B25:L25"/>
    <mergeCell ref="B15:L15"/>
    <mergeCell ref="B67:L67"/>
    <mergeCell ref="J60:L60"/>
    <mergeCell ref="B36:L37"/>
    <mergeCell ref="B58:E58"/>
    <mergeCell ref="M27:W29"/>
    <mergeCell ref="B30:L30"/>
    <mergeCell ref="B39:L39"/>
    <mergeCell ref="B55:L55"/>
    <mergeCell ref="B52:L52"/>
    <mergeCell ref="B41:F45"/>
    <mergeCell ref="H41:L45"/>
    <mergeCell ref="B54:L54"/>
    <mergeCell ref="B40:L40"/>
    <mergeCell ref="F56:I56"/>
    <mergeCell ref="J56:M56"/>
    <mergeCell ref="B57:E57"/>
  </mergeCells>
  <phoneticPr fontId="6" type="noConversion"/>
  <printOptions horizontalCentered="1"/>
  <pageMargins left="0.59055118110236227" right="0.47244094488188981" top="1.4960629921259843" bottom="0.39370078740157483" header="0.31496062992125984" footer="0.15748031496062992"/>
  <pageSetup paperSize="9" scale="78" orientation="portrait" r:id="rId1"/>
  <headerFooter alignWithMargins="0">
    <oddHeader>&amp;R&amp;"Verdana,Negrita"&amp;20&amp;G
&amp;10EXHIBITOR ORDER FORM
 &amp;A</oddHeader>
    <oddFooter>&amp;R&amp;"Verdana,Normal"&amp;7CCIB -  &amp;A</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2:I47"/>
  <sheetViews>
    <sheetView showGridLines="0" zoomScaleNormal="100" workbookViewId="0">
      <selection activeCell="Q27" sqref="Q27"/>
    </sheetView>
  </sheetViews>
  <sheetFormatPr baseColWidth="10" defaultRowHeight="12.75" x14ac:dyDescent="0.2"/>
  <cols>
    <col min="1" max="1" width="17.28515625" customWidth="1"/>
    <col min="2" max="2" width="7.42578125" customWidth="1"/>
    <col min="3" max="3" width="22.85546875" customWidth="1"/>
    <col min="4" max="4" width="7.5703125" customWidth="1"/>
    <col min="5" max="5" width="11.42578125" customWidth="1"/>
    <col min="6" max="6" width="8" customWidth="1"/>
    <col min="7" max="7" width="14.140625" customWidth="1"/>
    <col min="8" max="8" width="8.140625" customWidth="1"/>
    <col min="9" max="9" width="15.42578125" customWidth="1"/>
    <col min="10" max="10" width="11.42578125" customWidth="1"/>
  </cols>
  <sheetData>
    <row r="2" spans="1:9" ht="9.75" customHeight="1" x14ac:dyDescent="0.2">
      <c r="A2" s="343"/>
      <c r="B2" s="344"/>
      <c r="C2" s="344"/>
      <c r="D2" s="344"/>
      <c r="E2" s="344"/>
      <c r="F2" s="344"/>
      <c r="G2" s="344"/>
      <c r="H2" s="344"/>
      <c r="I2" s="344"/>
    </row>
    <row r="3" spans="1:9" ht="15" customHeight="1" x14ac:dyDescent="0.2">
      <c r="A3" s="850" t="s">
        <v>490</v>
      </c>
      <c r="B3" s="851"/>
      <c r="C3" s="851"/>
      <c r="D3" s="851"/>
      <c r="E3" s="851"/>
      <c r="F3" s="851"/>
      <c r="G3" s="851"/>
      <c r="H3" s="851"/>
      <c r="I3" s="852"/>
    </row>
    <row r="4" spans="1:9" ht="18" customHeight="1" thickBot="1" x14ac:dyDescent="0.25">
      <c r="A4" s="853"/>
      <c r="B4" s="854"/>
      <c r="C4" s="854"/>
      <c r="D4" s="854"/>
      <c r="E4" s="854"/>
      <c r="F4" s="854"/>
      <c r="G4" s="854"/>
      <c r="H4" s="854"/>
      <c r="I4" s="855"/>
    </row>
    <row r="5" spans="1:9" ht="21.75" customHeight="1" thickBot="1" x14ac:dyDescent="0.25">
      <c r="A5" s="856" t="s">
        <v>489</v>
      </c>
      <c r="B5" s="857"/>
      <c r="C5" s="857"/>
      <c r="D5" s="857"/>
      <c r="E5" s="857"/>
      <c r="F5" s="857"/>
      <c r="G5" s="857"/>
      <c r="H5" s="857"/>
      <c r="I5" s="858"/>
    </row>
    <row r="6" spans="1:9" ht="27" customHeight="1" x14ac:dyDescent="0.2">
      <c r="A6" s="859" t="s">
        <v>445</v>
      </c>
      <c r="B6" s="860"/>
      <c r="C6" s="861"/>
      <c r="D6" s="862"/>
      <c r="E6" s="862"/>
      <c r="F6" s="862"/>
      <c r="G6" s="862"/>
      <c r="H6" s="862"/>
      <c r="I6" s="863"/>
    </row>
    <row r="7" spans="1:9" ht="21" customHeight="1" x14ac:dyDescent="0.2">
      <c r="A7" s="845" t="s">
        <v>446</v>
      </c>
      <c r="B7" s="846"/>
      <c r="C7" s="864"/>
      <c r="D7" s="865"/>
      <c r="E7" s="865"/>
      <c r="F7" s="865"/>
      <c r="G7" s="865"/>
      <c r="H7" s="865"/>
      <c r="I7" s="866"/>
    </row>
    <row r="8" spans="1:9" ht="25.5" customHeight="1" x14ac:dyDescent="0.2">
      <c r="A8" s="845" t="s">
        <v>460</v>
      </c>
      <c r="B8" s="846"/>
      <c r="C8" s="864"/>
      <c r="D8" s="865"/>
      <c r="E8" s="865"/>
      <c r="F8" s="865"/>
      <c r="G8" s="865"/>
      <c r="H8" s="865"/>
      <c r="I8" s="866"/>
    </row>
    <row r="9" spans="1:9" ht="21" customHeight="1" x14ac:dyDescent="0.2">
      <c r="A9" s="845" t="s">
        <v>458</v>
      </c>
      <c r="B9" s="846"/>
      <c r="C9" s="864"/>
      <c r="D9" s="865"/>
      <c r="E9" s="865"/>
      <c r="F9" s="867"/>
      <c r="G9" s="868" t="s">
        <v>459</v>
      </c>
      <c r="H9" s="869"/>
      <c r="I9" s="393"/>
    </row>
    <row r="10" spans="1:9" ht="21" customHeight="1" x14ac:dyDescent="0.2">
      <c r="A10" s="845" t="s">
        <v>447</v>
      </c>
      <c r="B10" s="846"/>
      <c r="C10" s="847"/>
      <c r="D10" s="848"/>
      <c r="E10" s="848"/>
      <c r="F10" s="848"/>
      <c r="G10" s="848"/>
      <c r="H10" s="848"/>
      <c r="I10" s="849"/>
    </row>
    <row r="11" spans="1:9" ht="32.25" customHeight="1" x14ac:dyDescent="0.2">
      <c r="A11" s="845" t="s">
        <v>461</v>
      </c>
      <c r="B11" s="846"/>
      <c r="C11" s="847"/>
      <c r="D11" s="848"/>
      <c r="E11" s="848"/>
      <c r="F11" s="848"/>
      <c r="G11" s="848"/>
      <c r="H11" s="848"/>
      <c r="I11" s="849"/>
    </row>
    <row r="12" spans="1:9" ht="21" customHeight="1" x14ac:dyDescent="0.2">
      <c r="A12" s="870" t="s">
        <v>316</v>
      </c>
      <c r="B12" s="871"/>
      <c r="C12" s="847"/>
      <c r="D12" s="848"/>
      <c r="E12" s="848"/>
      <c r="F12" s="848"/>
      <c r="G12" s="848"/>
      <c r="H12" s="848"/>
      <c r="I12" s="849"/>
    </row>
    <row r="13" spans="1:9" ht="26.25" customHeight="1" x14ac:dyDescent="0.2">
      <c r="A13" s="845" t="s">
        <v>448</v>
      </c>
      <c r="B13" s="846"/>
      <c r="C13" s="847"/>
      <c r="D13" s="848"/>
      <c r="E13" s="872"/>
      <c r="F13" s="363" t="s">
        <v>135</v>
      </c>
      <c r="G13" s="847"/>
      <c r="H13" s="848"/>
      <c r="I13" s="849"/>
    </row>
    <row r="14" spans="1:9" ht="21" customHeight="1" x14ac:dyDescent="0.2">
      <c r="A14" s="873" t="s">
        <v>449</v>
      </c>
      <c r="B14" s="874"/>
      <c r="C14" s="875" t="s">
        <v>1035</v>
      </c>
      <c r="D14" s="876"/>
      <c r="E14" s="876"/>
      <c r="F14" s="876"/>
      <c r="G14" s="876"/>
      <c r="H14" s="876"/>
      <c r="I14" s="877"/>
    </row>
    <row r="15" spans="1:9" s="390" customFormat="1" ht="26.25" customHeight="1" thickBot="1" x14ac:dyDescent="0.25">
      <c r="A15" s="878" t="s">
        <v>450</v>
      </c>
      <c r="B15" s="879"/>
      <c r="C15" s="880"/>
      <c r="D15" s="881"/>
      <c r="E15" s="881"/>
      <c r="F15" s="882"/>
      <c r="G15" s="883" t="s">
        <v>462</v>
      </c>
      <c r="H15" s="884"/>
      <c r="I15" s="394"/>
    </row>
    <row r="16" spans="1:9" s="392" customFormat="1" ht="26.25" customHeight="1" thickBot="1" x14ac:dyDescent="0.25"/>
    <row r="17" spans="1:9" ht="35.25" customHeight="1" thickBot="1" x14ac:dyDescent="0.25">
      <c r="A17" s="885" t="s">
        <v>488</v>
      </c>
      <c r="B17" s="886"/>
      <c r="C17" s="886"/>
      <c r="D17" s="886"/>
      <c r="E17" s="886"/>
      <c r="F17" s="886"/>
      <c r="G17" s="886"/>
      <c r="H17" s="886"/>
      <c r="I17" s="887"/>
    </row>
    <row r="18" spans="1:9" ht="26.25" customHeight="1" x14ac:dyDescent="0.2">
      <c r="A18" s="902" t="s">
        <v>492</v>
      </c>
      <c r="B18" s="903"/>
      <c r="C18" s="903"/>
      <c r="D18" s="903"/>
      <c r="E18" s="903"/>
      <c r="F18" s="903"/>
      <c r="G18" s="903"/>
      <c r="H18" s="903"/>
      <c r="I18" s="904"/>
    </row>
    <row r="19" spans="1:9" ht="25.5" customHeight="1" x14ac:dyDescent="0.2">
      <c r="A19" s="906" t="s">
        <v>491</v>
      </c>
      <c r="B19" s="907"/>
      <c r="C19" s="907"/>
      <c r="D19" s="907"/>
      <c r="E19" s="907"/>
      <c r="F19" s="907"/>
      <c r="G19" s="907"/>
      <c r="H19" s="907"/>
      <c r="I19" s="908"/>
    </row>
    <row r="20" spans="1:9" ht="22.5" customHeight="1" x14ac:dyDescent="0.2">
      <c r="A20" s="381" t="s">
        <v>451</v>
      </c>
      <c r="B20" s="888"/>
      <c r="C20" s="889"/>
      <c r="D20" s="889"/>
      <c r="E20" s="889"/>
      <c r="F20" s="889"/>
      <c r="G20" s="889"/>
      <c r="H20" s="889"/>
      <c r="I20" s="890"/>
    </row>
    <row r="21" spans="1:9" ht="15" customHeight="1" x14ac:dyDescent="0.2">
      <c r="A21" s="891" t="s">
        <v>463</v>
      </c>
      <c r="B21" s="892"/>
      <c r="C21" s="892"/>
      <c r="D21" s="892"/>
      <c r="E21" s="892"/>
      <c r="F21" s="892"/>
      <c r="G21" s="892"/>
      <c r="H21" s="892"/>
      <c r="I21" s="893"/>
    </row>
    <row r="22" spans="1:9" x14ac:dyDescent="0.2">
      <c r="A22" s="894"/>
      <c r="B22" s="895"/>
      <c r="C22" s="895"/>
      <c r="D22" s="895"/>
      <c r="E22" s="895"/>
      <c r="F22" s="895"/>
      <c r="G22" s="895"/>
      <c r="H22" s="895"/>
      <c r="I22" s="896"/>
    </row>
    <row r="23" spans="1:9" x14ac:dyDescent="0.2">
      <c r="A23" s="366"/>
      <c r="B23" s="367"/>
      <c r="C23" s="367"/>
      <c r="D23" s="367"/>
      <c r="E23" s="367"/>
      <c r="F23" s="367"/>
      <c r="G23" s="367"/>
      <c r="H23" s="367"/>
      <c r="I23" s="368"/>
    </row>
    <row r="24" spans="1:9" ht="15" customHeight="1" x14ac:dyDescent="0.2">
      <c r="A24" s="897" t="s">
        <v>464</v>
      </c>
      <c r="B24" s="898"/>
      <c r="C24" s="898"/>
      <c r="D24" s="899"/>
      <c r="E24" s="900" t="s">
        <v>352</v>
      </c>
      <c r="F24" s="899"/>
      <c r="G24" s="905" t="s">
        <v>146</v>
      </c>
      <c r="H24" s="899"/>
      <c r="I24" s="901" t="s">
        <v>452</v>
      </c>
    </row>
    <row r="25" spans="1:9" x14ac:dyDescent="0.2">
      <c r="A25" s="897"/>
      <c r="B25" s="898"/>
      <c r="C25" s="898"/>
      <c r="D25" s="899"/>
      <c r="E25" s="900"/>
      <c r="F25" s="899"/>
      <c r="G25" s="905"/>
      <c r="H25" s="899"/>
      <c r="I25" s="901"/>
    </row>
    <row r="26" spans="1:9" x14ac:dyDescent="0.2">
      <c r="A26" s="897"/>
      <c r="B26" s="898"/>
      <c r="C26" s="898"/>
      <c r="D26" s="369"/>
      <c r="E26" s="369"/>
      <c r="F26" s="369"/>
      <c r="G26" s="370"/>
      <c r="H26" s="371"/>
      <c r="I26" s="372"/>
    </row>
    <row r="27" spans="1:9" x14ac:dyDescent="0.2">
      <c r="A27" s="373"/>
      <c r="B27" s="374"/>
      <c r="C27" s="374"/>
      <c r="D27" s="369"/>
      <c r="E27" s="369"/>
      <c r="F27" s="369"/>
      <c r="G27" s="370"/>
      <c r="H27" s="371"/>
      <c r="I27" s="372"/>
    </row>
    <row r="28" spans="1:9" ht="15" customHeight="1" x14ac:dyDescent="0.2">
      <c r="A28" s="909" t="s">
        <v>465</v>
      </c>
      <c r="B28" s="910"/>
      <c r="C28" s="910"/>
      <c r="D28" s="910"/>
      <c r="E28" s="910"/>
      <c r="F28" s="910"/>
      <c r="G28" s="910"/>
      <c r="H28" s="910"/>
      <c r="I28" s="911"/>
    </row>
    <row r="29" spans="1:9" x14ac:dyDescent="0.2">
      <c r="A29" s="382"/>
      <c r="B29" s="379"/>
      <c r="C29" s="379"/>
      <c r="D29" s="380"/>
      <c r="E29" s="380"/>
      <c r="F29" s="380"/>
      <c r="G29" s="380"/>
      <c r="H29" s="380"/>
      <c r="I29" s="383"/>
    </row>
    <row r="30" spans="1:9" ht="24.95" customHeight="1" x14ac:dyDescent="0.25">
      <c r="A30" s="384" t="s">
        <v>466</v>
      </c>
      <c r="B30" s="364"/>
      <c r="C30" s="365"/>
      <c r="D30" s="912"/>
      <c r="E30" s="912"/>
      <c r="F30" s="912"/>
      <c r="G30" s="912"/>
      <c r="H30" s="912"/>
      <c r="I30" s="913"/>
    </row>
    <row r="31" spans="1:9" ht="40.5" customHeight="1" x14ac:dyDescent="0.25">
      <c r="A31" s="925" t="s">
        <v>1028</v>
      </c>
      <c r="B31" s="926"/>
      <c r="C31" s="927"/>
      <c r="D31" s="914"/>
      <c r="E31" s="914"/>
      <c r="F31" s="914"/>
      <c r="G31" s="914"/>
      <c r="H31" s="914"/>
      <c r="I31" s="915"/>
    </row>
    <row r="32" spans="1:9" ht="24.95" customHeight="1" x14ac:dyDescent="0.25">
      <c r="A32" s="385" t="s">
        <v>467</v>
      </c>
      <c r="B32" s="378"/>
      <c r="C32" s="378"/>
      <c r="D32" s="916"/>
      <c r="E32" s="917"/>
      <c r="F32" s="917"/>
      <c r="G32" s="917"/>
      <c r="H32" s="917"/>
      <c r="I32" s="918"/>
    </row>
    <row r="33" spans="1:9" x14ac:dyDescent="0.2">
      <c r="A33" s="386"/>
      <c r="B33" s="387"/>
      <c r="C33" s="377"/>
      <c r="D33" s="377"/>
      <c r="E33" s="377"/>
      <c r="F33" s="371"/>
      <c r="G33" s="371"/>
      <c r="H33" s="376"/>
      <c r="I33" s="376"/>
    </row>
    <row r="34" spans="1:9" x14ac:dyDescent="0.2">
      <c r="A34" s="388"/>
      <c r="B34" s="375"/>
      <c r="C34" s="375"/>
      <c r="D34" s="375"/>
      <c r="E34" s="375"/>
      <c r="F34" s="375"/>
      <c r="G34" s="375"/>
      <c r="H34" s="375"/>
      <c r="I34" s="375"/>
    </row>
    <row r="35" spans="1:9" ht="10.5" customHeight="1" x14ac:dyDescent="0.2">
      <c r="A35" s="345"/>
      <c r="B35" s="346"/>
      <c r="C35" s="346"/>
      <c r="D35" s="389"/>
      <c r="E35" s="389"/>
      <c r="F35" s="389"/>
      <c r="G35" s="389"/>
      <c r="H35" s="389"/>
      <c r="I35" s="389"/>
    </row>
    <row r="36" spans="1:9" ht="39.75" customHeight="1" x14ac:dyDescent="0.2">
      <c r="A36" s="922" t="s">
        <v>468</v>
      </c>
      <c r="B36" s="923"/>
      <c r="C36" s="923"/>
      <c r="D36" s="923"/>
      <c r="E36" s="923"/>
      <c r="F36" s="924"/>
      <c r="G36" s="919" t="s">
        <v>286</v>
      </c>
      <c r="H36" s="920"/>
      <c r="I36" s="921"/>
    </row>
    <row r="37" spans="1:9" x14ac:dyDescent="0.2">
      <c r="A37" s="929" t="s">
        <v>469</v>
      </c>
      <c r="B37" s="929"/>
      <c r="C37" s="929"/>
      <c r="D37" s="929"/>
      <c r="E37" s="929"/>
      <c r="F37" s="929"/>
      <c r="G37" s="929"/>
      <c r="H37" s="929"/>
      <c r="I37" s="929"/>
    </row>
    <row r="38" spans="1:9" ht="14.25" x14ac:dyDescent="0.2">
      <c r="A38" s="932" t="s">
        <v>470</v>
      </c>
      <c r="B38" s="932"/>
      <c r="C38" s="932"/>
      <c r="D38" s="932"/>
      <c r="E38" s="932"/>
      <c r="F38" s="932"/>
      <c r="G38" s="932"/>
      <c r="H38" s="932"/>
      <c r="I38" s="391"/>
    </row>
    <row r="39" spans="1:9" ht="15" customHeight="1" x14ac:dyDescent="0.2">
      <c r="A39" s="933" t="s">
        <v>1029</v>
      </c>
      <c r="B39" s="934"/>
      <c r="C39" s="934"/>
      <c r="D39" s="934"/>
      <c r="E39" s="934"/>
      <c r="F39" s="934"/>
      <c r="G39" s="934"/>
      <c r="H39" s="934"/>
      <c r="I39" s="935"/>
    </row>
    <row r="40" spans="1:9" x14ac:dyDescent="0.2">
      <c r="A40" s="936"/>
      <c r="B40" s="937"/>
      <c r="C40" s="937"/>
      <c r="D40" s="937"/>
      <c r="E40" s="937"/>
      <c r="F40" s="937"/>
      <c r="G40" s="937"/>
      <c r="H40" s="937"/>
      <c r="I40" s="938"/>
    </row>
    <row r="41" spans="1:9" x14ac:dyDescent="0.2">
      <c r="A41" s="936"/>
      <c r="B41" s="937"/>
      <c r="C41" s="937"/>
      <c r="D41" s="937"/>
      <c r="E41" s="937"/>
      <c r="F41" s="937"/>
      <c r="G41" s="937"/>
      <c r="H41" s="937"/>
      <c r="I41" s="938"/>
    </row>
    <row r="42" spans="1:9" x14ac:dyDescent="0.2">
      <c r="A42" s="939"/>
      <c r="B42" s="940"/>
      <c r="C42" s="940"/>
      <c r="D42" s="940"/>
      <c r="E42" s="940"/>
      <c r="F42" s="940"/>
      <c r="G42" s="940"/>
      <c r="H42" s="940"/>
      <c r="I42" s="941"/>
    </row>
    <row r="43" spans="1:9" ht="13.5" thickBot="1" x14ac:dyDescent="0.25">
      <c r="A43" s="348"/>
      <c r="B43" s="349"/>
      <c r="C43" s="349"/>
      <c r="D43" s="349"/>
      <c r="E43" s="349"/>
      <c r="F43" s="349"/>
      <c r="G43" s="349"/>
      <c r="H43" s="349"/>
      <c r="I43" s="349"/>
    </row>
    <row r="44" spans="1:9" ht="27" customHeight="1" thickBot="1" x14ac:dyDescent="0.25">
      <c r="A44" s="930" t="s">
        <v>493</v>
      </c>
      <c r="B44" s="931"/>
      <c r="C44" s="931"/>
      <c r="D44" s="931"/>
      <c r="E44" s="931"/>
      <c r="F44" s="395"/>
      <c r="G44" s="349"/>
      <c r="H44" s="349"/>
      <c r="I44" s="349"/>
    </row>
    <row r="45" spans="1:9" x14ac:dyDescent="0.2">
      <c r="A45" s="348" t="s">
        <v>507</v>
      </c>
      <c r="B45" s="349"/>
      <c r="C45" s="349"/>
      <c r="D45" s="349"/>
      <c r="E45" s="349"/>
      <c r="F45" s="349"/>
      <c r="G45" s="349"/>
      <c r="H45" s="349"/>
      <c r="I45" s="349"/>
    </row>
    <row r="47" spans="1:9" x14ac:dyDescent="0.2">
      <c r="A47" s="928" t="s">
        <v>162</v>
      </c>
      <c r="B47" s="928"/>
      <c r="C47" s="928"/>
      <c r="D47" s="928"/>
      <c r="E47" s="928"/>
      <c r="F47" s="928"/>
      <c r="G47" s="928"/>
      <c r="H47" s="928"/>
      <c r="I47" s="928"/>
    </row>
  </sheetData>
  <sheetProtection algorithmName="SHA-512" hashValue="nk15BapPASS3zaXqWfZpnZbs2ayy2tzOjVTA4BauyobjsDGZZ2ixgp+yyKe7KbeZYlDTaDq6MnakKZvLW4evyw==" saltValue="t6yrQc/f1Q/Jrb7chMcT1w==" spinCount="100000" sheet="1" objects="1" scenarios="1"/>
  <protectedRanges>
    <protectedRange sqref="C6:G7 C8:I9 I10 H11:I13 B9:B10 C11:F11 I6:I7 D10:G10 G14:H14 B12:F16" name="Rango1"/>
  </protectedRanges>
  <mergeCells count="49">
    <mergeCell ref="A47:I47"/>
    <mergeCell ref="A37:I37"/>
    <mergeCell ref="A44:E44"/>
    <mergeCell ref="A38:H38"/>
    <mergeCell ref="A39:I42"/>
    <mergeCell ref="A28:I28"/>
    <mergeCell ref="D30:I30"/>
    <mergeCell ref="D31:I31"/>
    <mergeCell ref="D32:I32"/>
    <mergeCell ref="G36:I36"/>
    <mergeCell ref="A36:F36"/>
    <mergeCell ref="A31:C31"/>
    <mergeCell ref="A17:I17"/>
    <mergeCell ref="B20:I20"/>
    <mergeCell ref="A21:I22"/>
    <mergeCell ref="A24:C26"/>
    <mergeCell ref="D24:D25"/>
    <mergeCell ref="E24:E25"/>
    <mergeCell ref="F24:F25"/>
    <mergeCell ref="I24:I25"/>
    <mergeCell ref="A18:I18"/>
    <mergeCell ref="G24:G25"/>
    <mergeCell ref="H24:H25"/>
    <mergeCell ref="A19:I19"/>
    <mergeCell ref="A14:B14"/>
    <mergeCell ref="C14:I14"/>
    <mergeCell ref="A15:B15"/>
    <mergeCell ref="C15:F15"/>
    <mergeCell ref="G15:H15"/>
    <mergeCell ref="A11:B11"/>
    <mergeCell ref="C11:I11"/>
    <mergeCell ref="A12:B12"/>
    <mergeCell ref="C12:I12"/>
    <mergeCell ref="A13:B13"/>
    <mergeCell ref="C13:E13"/>
    <mergeCell ref="G13:I13"/>
    <mergeCell ref="A10:B10"/>
    <mergeCell ref="C10:I10"/>
    <mergeCell ref="A3:I4"/>
    <mergeCell ref="A5:I5"/>
    <mergeCell ref="A6:B6"/>
    <mergeCell ref="C6:I6"/>
    <mergeCell ref="A7:B7"/>
    <mergeCell ref="C7:I7"/>
    <mergeCell ref="A8:B8"/>
    <mergeCell ref="C8:I8"/>
    <mergeCell ref="A9:B9"/>
    <mergeCell ref="C9:F9"/>
    <mergeCell ref="G9:H9"/>
  </mergeCells>
  <printOptions horizontalCentered="1"/>
  <pageMargins left="0.51181102362204722" right="0.31496062992125984" top="1.3385826771653544" bottom="0.74803149606299213" header="0.31496062992125984" footer="0.31496062992125984"/>
  <pageSetup paperSize="9" scale="77" orientation="portrait" r:id="rId1"/>
  <headerFooter>
    <oddHeader>&amp;R&amp;G
&amp;"Verdana,Negrita"EXHIBITOR ORDER FORM&amp;"Arial,Normal" 
&amp;A</oddHeader>
    <oddFooter>&amp;RCCIB - &amp;A</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B3:M84"/>
  <sheetViews>
    <sheetView showGridLines="0" showZeros="0" topLeftCell="B10" zoomScaleNormal="100" zoomScaleSheetLayoutView="100" workbookViewId="0">
      <selection activeCell="P41" sqref="P41"/>
    </sheetView>
  </sheetViews>
  <sheetFormatPr baseColWidth="10" defaultRowHeight="12.75" x14ac:dyDescent="0.2"/>
  <cols>
    <col min="1" max="1" width="15.85546875" style="186" customWidth="1"/>
    <col min="2" max="2" width="13.5703125" style="186" customWidth="1"/>
    <col min="3" max="3" width="14.7109375" style="186" customWidth="1"/>
    <col min="4" max="4" width="16.5703125" style="186" customWidth="1"/>
    <col min="5" max="5" width="13.140625" style="186" customWidth="1"/>
    <col min="6" max="6" width="16.28515625" style="186" customWidth="1"/>
    <col min="7" max="7" width="14.42578125" style="186" customWidth="1"/>
    <col min="8" max="8" width="17.140625" style="186" customWidth="1"/>
    <col min="9" max="9" width="5.42578125" style="186" customWidth="1"/>
    <col min="10" max="10" width="11.42578125" style="186"/>
    <col min="11" max="11" width="15" style="186" customWidth="1"/>
    <col min="12" max="16384" width="11.42578125" style="186"/>
  </cols>
  <sheetData>
    <row r="3" spans="2:11" ht="19.5" customHeight="1" x14ac:dyDescent="0.2">
      <c r="B3" s="797" t="s">
        <v>14</v>
      </c>
      <c r="C3" s="943" t="str">
        <f>'[1]0.1. Fin. details + Credit card'!C14:I14</f>
        <v>FEFCO 2015</v>
      </c>
      <c r="D3" s="944"/>
      <c r="E3" s="945"/>
      <c r="F3" s="350" t="s">
        <v>476</v>
      </c>
      <c r="G3" s="943">
        <f>'[1]0.1. Fin. details + Credit card'!C15</f>
        <v>0</v>
      </c>
      <c r="H3" s="944"/>
      <c r="I3" s="945"/>
      <c r="J3" s="797" t="s">
        <v>477</v>
      </c>
      <c r="K3" s="235">
        <f>'[1]0.1. Fin. details + Credit card'!I15</f>
        <v>0</v>
      </c>
    </row>
    <row r="7" spans="2:11" ht="27" customHeight="1" x14ac:dyDescent="0.2"/>
    <row r="20" spans="2:11" x14ac:dyDescent="0.2">
      <c r="G20" s="806"/>
      <c r="H20" s="805"/>
      <c r="I20" s="805"/>
      <c r="J20" s="805"/>
      <c r="K20" s="805"/>
    </row>
    <row r="21" spans="2:11" x14ac:dyDescent="0.2">
      <c r="G21" s="806"/>
      <c r="H21" s="805"/>
      <c r="I21" s="805"/>
      <c r="J21" s="805"/>
      <c r="K21" s="805"/>
    </row>
    <row r="26" spans="2:11" ht="24" customHeight="1" x14ac:dyDescent="0.2">
      <c r="B26" s="105"/>
      <c r="C26" s="949" t="s">
        <v>1027</v>
      </c>
      <c r="D26" s="949"/>
      <c r="E26" s="949"/>
      <c r="F26" s="949"/>
      <c r="G26" s="949"/>
      <c r="H26" s="949"/>
      <c r="I26" s="949"/>
      <c r="J26" s="949"/>
    </row>
    <row r="27" spans="2:11" ht="3.75" customHeight="1" x14ac:dyDescent="0.2">
      <c r="F27" s="546"/>
      <c r="G27" s="546"/>
      <c r="H27" s="546"/>
    </row>
    <row r="28" spans="2:11" ht="8.25" customHeight="1" x14ac:dyDescent="0.2">
      <c r="F28" s="546"/>
      <c r="G28" s="546"/>
      <c r="H28" s="546"/>
    </row>
    <row r="29" spans="2:11" x14ac:dyDescent="0.2">
      <c r="C29" s="547" t="s">
        <v>757</v>
      </c>
      <c r="D29" s="547"/>
      <c r="E29" s="547"/>
      <c r="F29" s="547"/>
      <c r="G29" s="548" t="s">
        <v>758</v>
      </c>
      <c r="H29" s="547"/>
      <c r="I29" s="547"/>
      <c r="J29" s="547"/>
    </row>
    <row r="30" spans="2:11" x14ac:dyDescent="0.2">
      <c r="C30" s="547" t="s">
        <v>759</v>
      </c>
      <c r="D30" s="547"/>
      <c r="E30" s="547"/>
      <c r="F30" s="547"/>
      <c r="G30" s="548" t="s">
        <v>760</v>
      </c>
      <c r="H30" s="547"/>
      <c r="I30" s="547"/>
      <c r="J30" s="547"/>
    </row>
    <row r="31" spans="2:11" x14ac:dyDescent="0.2">
      <c r="C31" s="547" t="s">
        <v>761</v>
      </c>
      <c r="D31" s="547"/>
      <c r="E31" s="547"/>
      <c r="F31" s="547"/>
      <c r="G31" s="548" t="s">
        <v>762</v>
      </c>
      <c r="H31" s="547"/>
      <c r="I31" s="547"/>
      <c r="J31" s="547"/>
    </row>
    <row r="32" spans="2:11" x14ac:dyDescent="0.2">
      <c r="C32" s="547" t="s">
        <v>763</v>
      </c>
      <c r="D32" s="547"/>
      <c r="E32" s="547"/>
      <c r="F32" s="547"/>
      <c r="G32" s="548" t="s">
        <v>764</v>
      </c>
      <c r="H32" s="547"/>
      <c r="I32" s="547"/>
      <c r="J32" s="547"/>
    </row>
    <row r="33" spans="2:13" x14ac:dyDescent="0.2">
      <c r="C33" s="547" t="s">
        <v>1037</v>
      </c>
      <c r="D33" s="547"/>
      <c r="E33" s="547"/>
      <c r="F33" s="547"/>
      <c r="G33" s="548" t="s">
        <v>1038</v>
      </c>
      <c r="H33" s="547"/>
      <c r="I33" s="547"/>
      <c r="J33" s="547"/>
    </row>
    <row r="34" spans="2:13" ht="24.75" customHeight="1" x14ac:dyDescent="0.2">
      <c r="C34" s="946" t="s">
        <v>765</v>
      </c>
      <c r="D34" s="946"/>
      <c r="E34" s="946"/>
      <c r="F34" s="547"/>
      <c r="G34" s="548" t="s">
        <v>766</v>
      </c>
      <c r="H34" s="547"/>
      <c r="I34" s="547"/>
      <c r="J34" s="547"/>
    </row>
    <row r="35" spans="2:13" x14ac:dyDescent="0.2">
      <c r="C35" s="547" t="s">
        <v>767</v>
      </c>
      <c r="D35" s="547"/>
      <c r="E35" s="547"/>
      <c r="F35" s="547"/>
      <c r="G35" s="548" t="s">
        <v>768</v>
      </c>
      <c r="H35" s="547"/>
      <c r="I35" s="547"/>
      <c r="J35" s="547"/>
    </row>
    <row r="36" spans="2:13" x14ac:dyDescent="0.2">
      <c r="C36" s="547" t="s">
        <v>1026</v>
      </c>
      <c r="D36" s="547"/>
      <c r="E36" s="547"/>
      <c r="F36" s="547"/>
      <c r="G36" s="548" t="s">
        <v>1039</v>
      </c>
      <c r="H36" s="547"/>
      <c r="I36" s="547"/>
      <c r="J36" s="547"/>
    </row>
    <row r="37" spans="2:13" x14ac:dyDescent="0.2">
      <c r="C37" s="547" t="s">
        <v>769</v>
      </c>
      <c r="D37" s="547"/>
      <c r="E37" s="547"/>
      <c r="F37" s="547"/>
      <c r="G37" s="548" t="s">
        <v>770</v>
      </c>
      <c r="H37" s="547"/>
      <c r="I37" s="547"/>
      <c r="J37" s="547"/>
    </row>
    <row r="39" spans="2:13" ht="14.25" customHeight="1" x14ac:dyDescent="0.2">
      <c r="B39" s="547"/>
      <c r="C39" s="549" t="s">
        <v>771</v>
      </c>
      <c r="D39" s="549" t="s">
        <v>1023</v>
      </c>
      <c r="E39" s="549" t="s">
        <v>370</v>
      </c>
      <c r="G39" s="947" t="s">
        <v>772</v>
      </c>
      <c r="H39" s="947"/>
    </row>
    <row r="40" spans="2:13" ht="24" customHeight="1" x14ac:dyDescent="0.2">
      <c r="B40" s="547"/>
      <c r="C40" s="550">
        <v>297</v>
      </c>
      <c r="D40" s="551"/>
      <c r="E40" s="552">
        <f>C40*D40</f>
        <v>0</v>
      </c>
    </row>
    <row r="41" spans="2:13" ht="24" customHeight="1" x14ac:dyDescent="0.2">
      <c r="B41" s="547"/>
      <c r="C41" s="950" t="s">
        <v>1025</v>
      </c>
      <c r="D41" s="951"/>
      <c r="E41" s="951"/>
      <c r="F41" s="951"/>
      <c r="G41" s="951"/>
      <c r="H41" s="951"/>
      <c r="I41" s="951"/>
      <c r="J41" s="951"/>
    </row>
    <row r="42" spans="2:13" ht="24" customHeight="1" x14ac:dyDescent="0.2">
      <c r="B42" s="547"/>
      <c r="C42" s="948" t="s">
        <v>1024</v>
      </c>
      <c r="D42" s="942"/>
      <c r="E42" s="942"/>
      <c r="F42" s="942"/>
      <c r="G42" s="942"/>
      <c r="H42" s="942"/>
      <c r="I42" s="942"/>
      <c r="J42" s="942"/>
      <c r="K42" s="942"/>
      <c r="L42" s="942"/>
      <c r="M42" s="942"/>
    </row>
    <row r="43" spans="2:13" ht="24" customHeight="1" x14ac:dyDescent="0.2">
      <c r="B43" s="547"/>
    </row>
    <row r="44" spans="2:13" ht="15" customHeight="1" x14ac:dyDescent="0.2">
      <c r="B44" s="804"/>
      <c r="C44" s="805"/>
      <c r="E44" s="803"/>
      <c r="F44" s="803"/>
      <c r="G44" s="803"/>
    </row>
    <row r="45" spans="2:13" ht="15" customHeight="1" x14ac:dyDescent="0.2">
      <c r="B45" s="804"/>
      <c r="C45" s="805"/>
      <c r="E45" s="803"/>
      <c r="F45" s="803"/>
      <c r="G45" s="803"/>
    </row>
    <row r="46" spans="2:13" ht="15" customHeight="1" x14ac:dyDescent="0.2">
      <c r="B46" s="804"/>
      <c r="C46" s="805"/>
      <c r="E46" s="803"/>
      <c r="F46" s="803"/>
      <c r="G46" s="803"/>
    </row>
    <row r="47" spans="2:13" ht="15" customHeight="1" x14ac:dyDescent="0.2">
      <c r="B47" s="804"/>
      <c r="C47" s="805"/>
      <c r="E47" s="803"/>
      <c r="F47" s="803"/>
      <c r="G47" s="803"/>
    </row>
    <row r="48" spans="2:13" ht="15" customHeight="1" x14ac:dyDescent="0.2">
      <c r="B48" s="804"/>
      <c r="C48" s="805"/>
      <c r="E48" s="803"/>
      <c r="F48" s="803"/>
      <c r="G48" s="803"/>
    </row>
    <row r="49" spans="2:11" ht="15" customHeight="1" x14ac:dyDescent="0.2">
      <c r="B49" s="804"/>
      <c r="C49" s="805"/>
      <c r="E49" s="803"/>
      <c r="F49" s="803"/>
      <c r="G49" s="803"/>
    </row>
    <row r="50" spans="2:11" ht="15" customHeight="1" x14ac:dyDescent="0.2">
      <c r="B50" s="804"/>
      <c r="C50" s="549" t="s">
        <v>771</v>
      </c>
      <c r="D50" s="549" t="s">
        <v>1023</v>
      </c>
      <c r="E50" s="549" t="s">
        <v>370</v>
      </c>
      <c r="F50" s="803"/>
      <c r="G50" s="803"/>
    </row>
    <row r="51" spans="2:11" ht="33" customHeight="1" x14ac:dyDescent="0.2">
      <c r="B51" s="547"/>
      <c r="C51" s="550">
        <v>281.62</v>
      </c>
      <c r="D51" s="551"/>
      <c r="E51" s="552">
        <f>C51*D51</f>
        <v>0</v>
      </c>
    </row>
    <row r="52" spans="2:11" ht="20.25" customHeight="1" x14ac:dyDescent="0.2">
      <c r="B52" s="547"/>
      <c r="C52" s="802" t="s">
        <v>1022</v>
      </c>
      <c r="D52" s="801"/>
      <c r="E52" s="800"/>
      <c r="F52" s="553"/>
      <c r="G52" s="553"/>
    </row>
    <row r="53" spans="2:11" ht="29.25" customHeight="1" x14ac:dyDescent="0.2">
      <c r="C53" s="799" t="s">
        <v>1021</v>
      </c>
    </row>
    <row r="54" spans="2:11" ht="7.5" customHeight="1" x14ac:dyDescent="0.2"/>
    <row r="55" spans="2:11" x14ac:dyDescent="0.2">
      <c r="B55" s="187"/>
      <c r="C55" s="187"/>
      <c r="D55" s="187"/>
      <c r="E55" s="187"/>
      <c r="F55" s="187"/>
      <c r="G55" s="187"/>
      <c r="H55" s="187"/>
      <c r="I55" s="187"/>
    </row>
    <row r="56" spans="2:11" x14ac:dyDescent="0.2">
      <c r="B56" s="187"/>
      <c r="C56" s="187"/>
      <c r="D56" s="187"/>
      <c r="E56" s="187"/>
      <c r="F56" s="187"/>
      <c r="G56" s="187"/>
      <c r="H56" s="187"/>
      <c r="I56" s="187"/>
    </row>
    <row r="57" spans="2:11" ht="8.25" customHeight="1" x14ac:dyDescent="0.2">
      <c r="B57" s="187"/>
      <c r="C57" s="187"/>
      <c r="D57" s="187"/>
      <c r="E57" s="187"/>
      <c r="F57" s="187"/>
      <c r="G57" s="187"/>
      <c r="H57" s="187"/>
      <c r="I57" s="187"/>
    </row>
    <row r="58" spans="2:11" ht="7.5" customHeight="1" x14ac:dyDescent="0.2">
      <c r="C58" s="942" t="s">
        <v>1020</v>
      </c>
      <c r="D58" s="942"/>
      <c r="E58" s="942"/>
      <c r="F58" s="942"/>
      <c r="G58" s="942"/>
      <c r="H58" s="942"/>
      <c r="I58" s="796"/>
      <c r="J58" s="796"/>
      <c r="K58" s="796"/>
    </row>
    <row r="59" spans="2:11" ht="12.75" customHeight="1" x14ac:dyDescent="0.2">
      <c r="C59" s="942"/>
      <c r="D59" s="942"/>
      <c r="E59" s="942"/>
      <c r="F59" s="942"/>
      <c r="G59" s="942"/>
      <c r="H59" s="942"/>
      <c r="I59" s="796"/>
      <c r="J59" s="796"/>
      <c r="K59" s="796"/>
    </row>
    <row r="60" spans="2:11" ht="7.5" customHeight="1" x14ac:dyDescent="0.2">
      <c r="C60" s="942"/>
      <c r="D60" s="942"/>
      <c r="E60" s="942"/>
      <c r="F60" s="942"/>
      <c r="G60" s="942"/>
      <c r="H60" s="942"/>
      <c r="I60" s="796"/>
      <c r="J60" s="796"/>
      <c r="K60" s="796"/>
    </row>
    <row r="61" spans="2:11" x14ac:dyDescent="0.2">
      <c r="B61" s="187"/>
      <c r="C61" s="942"/>
      <c r="D61" s="942"/>
      <c r="E61" s="942"/>
      <c r="F61" s="942"/>
      <c r="G61" s="942"/>
      <c r="H61" s="942"/>
      <c r="I61" s="796"/>
      <c r="J61" s="796"/>
      <c r="K61" s="796"/>
    </row>
    <row r="62" spans="2:11" x14ac:dyDescent="0.2">
      <c r="B62" s="187"/>
    </row>
    <row r="63" spans="2:11" ht="9.75" customHeight="1" x14ac:dyDescent="0.2">
      <c r="B63" s="187"/>
      <c r="C63" s="187"/>
      <c r="D63" s="187"/>
      <c r="E63" s="187"/>
      <c r="F63" s="187"/>
      <c r="G63" s="187"/>
      <c r="H63" s="187"/>
      <c r="I63" s="187"/>
    </row>
    <row r="64" spans="2:11" ht="7.5" customHeight="1" x14ac:dyDescent="0.2"/>
    <row r="65" spans="2:11" ht="17.25" customHeight="1" x14ac:dyDescent="0.2">
      <c r="D65" s="549" t="s">
        <v>773</v>
      </c>
      <c r="E65" s="554" t="s">
        <v>774</v>
      </c>
      <c r="F65" s="549" t="s">
        <v>370</v>
      </c>
      <c r="G65" s="952" t="s">
        <v>775</v>
      </c>
      <c r="H65" s="952"/>
    </row>
    <row r="66" spans="2:11" ht="13.5" customHeight="1" x14ac:dyDescent="0.2">
      <c r="D66" s="555"/>
      <c r="E66" s="550">
        <v>44</v>
      </c>
      <c r="F66" s="552">
        <f>D66*E66</f>
        <v>0</v>
      </c>
    </row>
    <row r="69" spans="2:11" ht="27" customHeight="1" x14ac:dyDescent="0.2">
      <c r="F69" s="953" t="s">
        <v>776</v>
      </c>
      <c r="G69" s="954"/>
      <c r="H69" s="955"/>
      <c r="I69" s="956">
        <f>E40</f>
        <v>0</v>
      </c>
      <c r="J69" s="957"/>
      <c r="K69" s="958"/>
    </row>
    <row r="70" spans="2:11" ht="27" customHeight="1" x14ac:dyDescent="0.2">
      <c r="F70" s="953" t="s">
        <v>1019</v>
      </c>
      <c r="G70" s="954"/>
      <c r="H70" s="955"/>
      <c r="I70" s="792"/>
      <c r="J70" s="793"/>
      <c r="K70" s="794">
        <f>E51</f>
        <v>0</v>
      </c>
    </row>
    <row r="71" spans="2:11" ht="27" customHeight="1" x14ac:dyDescent="0.2">
      <c r="F71" s="953" t="s">
        <v>1018</v>
      </c>
      <c r="G71" s="954"/>
      <c r="H71" s="955"/>
      <c r="I71" s="792"/>
      <c r="J71" s="793"/>
      <c r="K71" s="794">
        <f>F66</f>
        <v>0</v>
      </c>
    </row>
    <row r="72" spans="2:11" ht="27" customHeight="1" x14ac:dyDescent="0.2">
      <c r="F72" s="790"/>
      <c r="G72" s="798" t="s">
        <v>1017</v>
      </c>
      <c r="H72" s="791"/>
      <c r="I72" s="792"/>
      <c r="J72" s="793"/>
      <c r="K72" s="795">
        <f>I69+K70+K71</f>
        <v>0</v>
      </c>
    </row>
    <row r="73" spans="2:11" ht="27" customHeight="1" x14ac:dyDescent="0.2">
      <c r="F73" s="959" t="s">
        <v>453</v>
      </c>
      <c r="G73" s="960"/>
      <c r="H73" s="961"/>
      <c r="I73" s="956">
        <f>(K72*21)/100</f>
        <v>0</v>
      </c>
      <c r="J73" s="957"/>
      <c r="K73" s="958"/>
    </row>
    <row r="74" spans="2:11" ht="27" customHeight="1" x14ac:dyDescent="0.2">
      <c r="F74" s="962" t="s">
        <v>370</v>
      </c>
      <c r="G74" s="963"/>
      <c r="H74" s="964"/>
      <c r="I74" s="965">
        <f>K72+I73</f>
        <v>0</v>
      </c>
      <c r="J74" s="966"/>
      <c r="K74" s="967"/>
    </row>
    <row r="77" spans="2:11" ht="32.25" x14ac:dyDescent="0.2">
      <c r="B77" s="184" t="s">
        <v>99</v>
      </c>
      <c r="C77" s="180"/>
    </row>
    <row r="78" spans="2:11" ht="14.25" x14ac:dyDescent="0.2">
      <c r="B78" s="124"/>
      <c r="C78" s="225" t="s">
        <v>44</v>
      </c>
    </row>
    <row r="79" spans="2:11" ht="27" x14ac:dyDescent="0.2">
      <c r="B79" s="184" t="s">
        <v>5</v>
      </c>
      <c r="C79" s="97"/>
    </row>
    <row r="80" spans="2:11" ht="14.25" x14ac:dyDescent="0.2">
      <c r="B80" s="124"/>
      <c r="C80" s="225" t="s">
        <v>43</v>
      </c>
    </row>
    <row r="84" spans="2:11" x14ac:dyDescent="0.2">
      <c r="B84" s="839" t="s">
        <v>170</v>
      </c>
      <c r="C84" s="839"/>
      <c r="D84" s="839"/>
      <c r="E84" s="839"/>
      <c r="F84" s="839"/>
      <c r="G84" s="839"/>
      <c r="H84" s="839"/>
      <c r="I84" s="839"/>
      <c r="J84" s="839"/>
      <c r="K84" s="839"/>
    </row>
  </sheetData>
  <sheetProtection algorithmName="SHA-512" hashValue="vnDD1L00djYdPfEDc4pK93f91H9XK0VebuxZKb+UIMISBTMX9EcAg9fsOax9a6F5WQU86ryQ29A+jgbwfs79iQ==" saltValue="0bLJem+B57xqCUWKR6G1Mg==" spinCount="100000" sheet="1" objects="1" scenarios="1" formatCells="0" formatColumns="0" formatRows="0" insertColumns="0" insertRows="0" insertHyperlinks="0" deleteColumns="0" deleteRows="0" sort="0" autoFilter="0" pivotTables="0"/>
  <protectedRanges>
    <protectedRange sqref="D40:D41 D66 D51:D52" name="Rango1"/>
  </protectedRanges>
  <mergeCells count="18">
    <mergeCell ref="B84:K84"/>
    <mergeCell ref="G65:H65"/>
    <mergeCell ref="F69:H69"/>
    <mergeCell ref="I69:K69"/>
    <mergeCell ref="F73:H73"/>
    <mergeCell ref="I73:K73"/>
    <mergeCell ref="F74:H74"/>
    <mergeCell ref="I74:K74"/>
    <mergeCell ref="F70:H70"/>
    <mergeCell ref="F71:H71"/>
    <mergeCell ref="C58:H61"/>
    <mergeCell ref="C3:E3"/>
    <mergeCell ref="G3:I3"/>
    <mergeCell ref="C34:E34"/>
    <mergeCell ref="G39:H39"/>
    <mergeCell ref="C42:M42"/>
    <mergeCell ref="C26:J26"/>
    <mergeCell ref="C41:J41"/>
  </mergeCells>
  <printOptions horizontalCentered="1"/>
  <pageMargins left="0.59055118110236227" right="0.47244094488188981" top="1.4960629921259843" bottom="0.39370078740157483" header="0.31496062992125984" footer="0.15748031496062992"/>
  <pageSetup paperSize="9" scale="59" orientation="portrait" r:id="rId1"/>
  <headerFooter alignWithMargins="0">
    <oddHeader>&amp;L&amp;"Verdana,Normal"LOGOTIPO ORGANIZADOR&amp;R&amp;G
&amp;"Verdana,Negrita"EXHIBITOR ORDER FORM&amp;14 &amp;"Arial,Normal"&amp;10
&amp;"Verdana,Negrita"&amp;14&amp;A</oddHeader>
    <oddFooter>&amp;RCCIB - &amp;A</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B3:N57"/>
  <sheetViews>
    <sheetView showGridLines="0" showZeros="0" topLeftCell="A19" zoomScaleNormal="100" zoomScaleSheetLayoutView="100" workbookViewId="0">
      <selection activeCell="O37" sqref="O37"/>
    </sheetView>
  </sheetViews>
  <sheetFormatPr baseColWidth="10" defaultRowHeight="12.75" x14ac:dyDescent="0.2"/>
  <cols>
    <col min="1" max="1" width="15.7109375" style="124" customWidth="1"/>
    <col min="2" max="2" width="11.42578125" style="124"/>
    <col min="3" max="3" width="27.7109375" style="124" customWidth="1"/>
    <col min="4" max="4" width="26.28515625" style="124" customWidth="1"/>
    <col min="5" max="5" width="2.5703125" style="176" customWidth="1"/>
    <col min="6" max="6" width="11" style="124" customWidth="1"/>
    <col min="7" max="7" width="10.7109375" style="175" customWidth="1"/>
    <col min="8" max="8" width="9.5703125" style="175" customWidth="1"/>
    <col min="9" max="9" width="7.85546875" style="124" customWidth="1"/>
    <col min="10" max="10" width="4.7109375" style="124" customWidth="1"/>
    <col min="11" max="11" width="13" style="124" customWidth="1"/>
    <col min="12" max="16384" width="11.42578125" style="124"/>
  </cols>
  <sheetData>
    <row r="3" spans="2:11" ht="19.5" customHeight="1" x14ac:dyDescent="0.2">
      <c r="B3" s="1" t="s">
        <v>14</v>
      </c>
      <c r="C3" s="943" t="str">
        <f>'0.1. Fin. details + Credit card'!C14:I14</f>
        <v>FEFCO</v>
      </c>
      <c r="D3" s="944"/>
      <c r="E3" s="945"/>
      <c r="F3" s="350" t="s">
        <v>476</v>
      </c>
      <c r="G3" s="943">
        <f>'0.1. Fin. details + Credit card'!C15</f>
        <v>0</v>
      </c>
      <c r="H3" s="944"/>
      <c r="I3" s="945"/>
      <c r="J3" s="1" t="s">
        <v>15</v>
      </c>
      <c r="K3" s="235">
        <f>'0.1. Fin. details + Credit card'!I15</f>
        <v>0</v>
      </c>
    </row>
    <row r="4" spans="2:11" ht="19.5" customHeight="1" x14ac:dyDescent="0.2"/>
    <row r="5" spans="2:11" ht="15.75" customHeight="1" x14ac:dyDescent="0.2">
      <c r="B5" s="993" t="s">
        <v>145</v>
      </c>
      <c r="C5" s="993"/>
      <c r="D5" s="993"/>
      <c r="E5" s="993"/>
      <c r="F5" s="993"/>
      <c r="G5" s="993"/>
      <c r="H5" s="993"/>
      <c r="I5" s="993"/>
      <c r="J5" s="993"/>
      <c r="K5" s="993"/>
    </row>
    <row r="6" spans="2:11" ht="12" customHeight="1" x14ac:dyDescent="0.2"/>
    <row r="7" spans="2:11" s="177" customFormat="1" ht="19.5" customHeight="1" x14ac:dyDescent="0.2">
      <c r="B7" s="41" t="s">
        <v>369</v>
      </c>
      <c r="C7" s="998" t="s">
        <v>365</v>
      </c>
      <c r="D7" s="999"/>
      <c r="E7" s="999"/>
      <c r="F7" s="1000"/>
      <c r="G7" s="994" t="s">
        <v>407</v>
      </c>
      <c r="H7" s="995"/>
      <c r="I7" s="994" t="s">
        <v>340</v>
      </c>
      <c r="J7" s="995"/>
      <c r="K7" s="47" t="s">
        <v>370</v>
      </c>
    </row>
    <row r="8" spans="2:11" s="7" customFormat="1" ht="18.95" customHeight="1" x14ac:dyDescent="0.2">
      <c r="G8" s="33"/>
      <c r="H8" s="33"/>
    </row>
    <row r="9" spans="2:11" s="7" customFormat="1" ht="18.95" customHeight="1" x14ac:dyDescent="0.2">
      <c r="B9" s="7" t="s">
        <v>360</v>
      </c>
      <c r="G9" s="33"/>
      <c r="H9" s="33"/>
    </row>
    <row r="10" spans="2:11" s="7" customFormat="1" ht="13.5" customHeight="1" x14ac:dyDescent="0.2">
      <c r="E10" s="985" t="s">
        <v>57</v>
      </c>
      <c r="F10" s="986"/>
      <c r="G10" s="33"/>
      <c r="H10" s="33"/>
    </row>
    <row r="11" spans="2:11" ht="19.5" customHeight="1" x14ac:dyDescent="0.2">
      <c r="B11" s="81" t="s">
        <v>394</v>
      </c>
      <c r="C11" s="982" t="s">
        <v>60</v>
      </c>
      <c r="D11" s="984"/>
      <c r="E11" s="1002" t="s">
        <v>58</v>
      </c>
      <c r="F11" s="1003"/>
      <c r="G11" s="968">
        <v>40.799999999999997</v>
      </c>
      <c r="H11" s="969"/>
      <c r="I11" s="970"/>
      <c r="J11" s="971"/>
      <c r="K11" s="128">
        <f>G11*I11</f>
        <v>0</v>
      </c>
    </row>
    <row r="12" spans="2:11" ht="19.5" customHeight="1" x14ac:dyDescent="0.2">
      <c r="B12" s="81" t="s">
        <v>395</v>
      </c>
      <c r="C12" s="982" t="s">
        <v>60</v>
      </c>
      <c r="D12" s="984"/>
      <c r="E12" s="1002" t="s">
        <v>59</v>
      </c>
      <c r="F12" s="1003"/>
      <c r="G12" s="968">
        <v>20.6</v>
      </c>
      <c r="H12" s="969"/>
      <c r="I12" s="970"/>
      <c r="J12" s="971"/>
      <c r="K12" s="128">
        <f>G12*I12</f>
        <v>0</v>
      </c>
    </row>
    <row r="13" spans="2:11" ht="19.5" customHeight="1" x14ac:dyDescent="0.2">
      <c r="B13" s="81" t="s">
        <v>396</v>
      </c>
      <c r="C13" s="982" t="s">
        <v>61</v>
      </c>
      <c r="D13" s="984"/>
      <c r="E13" s="1002" t="s">
        <v>58</v>
      </c>
      <c r="F13" s="1003"/>
      <c r="G13" s="968">
        <v>75</v>
      </c>
      <c r="H13" s="969"/>
      <c r="I13" s="970"/>
      <c r="J13" s="971"/>
      <c r="K13" s="128">
        <f>G13*I13</f>
        <v>0</v>
      </c>
    </row>
    <row r="14" spans="2:11" ht="19.5" customHeight="1" x14ac:dyDescent="0.2">
      <c r="B14" s="5" t="s">
        <v>397</v>
      </c>
      <c r="C14" s="982" t="s">
        <v>333</v>
      </c>
      <c r="D14" s="983"/>
      <c r="E14" s="983"/>
      <c r="F14" s="984"/>
      <c r="G14" s="968">
        <v>20</v>
      </c>
      <c r="H14" s="969"/>
      <c r="I14" s="970"/>
      <c r="J14" s="971"/>
      <c r="K14" s="128">
        <f>G14*I14</f>
        <v>0</v>
      </c>
    </row>
    <row r="15" spans="2:11" ht="19.5" customHeight="1" x14ac:dyDescent="0.2">
      <c r="B15" s="27"/>
      <c r="C15" s="62"/>
      <c r="D15" s="62"/>
      <c r="E15" s="62"/>
      <c r="F15" s="62"/>
      <c r="G15" s="92"/>
      <c r="H15" s="92"/>
      <c r="I15" s="540"/>
      <c r="J15" s="540"/>
      <c r="K15" s="396"/>
    </row>
    <row r="16" spans="2:11" ht="19.5" customHeight="1" x14ac:dyDescent="0.2">
      <c r="B16" s="362" t="s">
        <v>790</v>
      </c>
      <c r="C16" s="62"/>
      <c r="D16" s="62"/>
      <c r="E16" s="62"/>
      <c r="F16" s="62"/>
      <c r="G16" s="92"/>
      <c r="H16" s="92"/>
      <c r="I16" s="540"/>
      <c r="J16" s="540"/>
      <c r="K16" s="396"/>
    </row>
    <row r="17" spans="2:14" ht="15.75" customHeight="1" x14ac:dyDescent="0.2">
      <c r="B17" s="1001" t="s">
        <v>791</v>
      </c>
      <c r="C17" s="1001"/>
      <c r="D17" s="1001"/>
      <c r="E17" s="1001"/>
      <c r="F17" s="1001"/>
      <c r="G17" s="1001"/>
      <c r="H17" s="1001"/>
      <c r="I17" s="1001"/>
      <c r="J17" s="1001"/>
      <c r="K17" s="1001"/>
    </row>
    <row r="18" spans="2:14" ht="19.5" customHeight="1" x14ac:dyDescent="0.2">
      <c r="B18" s="200" t="s">
        <v>136</v>
      </c>
      <c r="C18" s="982" t="s">
        <v>248</v>
      </c>
      <c r="D18" s="983"/>
      <c r="E18" s="996"/>
      <c r="F18" s="997"/>
      <c r="G18" s="1004">
        <v>80</v>
      </c>
      <c r="H18" s="969"/>
      <c r="I18" s="970"/>
      <c r="J18" s="971"/>
      <c r="K18" s="128">
        <f>G18*I18</f>
        <v>0</v>
      </c>
    </row>
    <row r="19" spans="2:14" ht="19.5" customHeight="1" x14ac:dyDescent="0.2">
      <c r="B19" s="200" t="s">
        <v>498</v>
      </c>
      <c r="C19" s="982" t="s">
        <v>499</v>
      </c>
      <c r="D19" s="984"/>
      <c r="E19" s="996"/>
      <c r="F19" s="997"/>
      <c r="G19" s="1017">
        <v>185</v>
      </c>
      <c r="H19" s="1018"/>
      <c r="I19" s="970"/>
      <c r="J19" s="971"/>
      <c r="K19" s="128">
        <f>G19*I19</f>
        <v>0</v>
      </c>
    </row>
    <row r="20" spans="2:14" ht="19.5" customHeight="1" x14ac:dyDescent="0.2">
      <c r="E20" s="124"/>
      <c r="G20" s="124"/>
      <c r="H20" s="124"/>
    </row>
    <row r="21" spans="2:14" s="7" customFormat="1" ht="18.95" customHeight="1" x14ac:dyDescent="0.2">
      <c r="E21" s="33"/>
      <c r="F21" s="33"/>
      <c r="G21" s="237"/>
      <c r="H21" s="237"/>
      <c r="K21" s="107"/>
    </row>
    <row r="22" spans="2:14" s="7" customFormat="1" ht="18" customHeight="1" x14ac:dyDescent="0.2">
      <c r="B22" s="7" t="s">
        <v>210</v>
      </c>
      <c r="E22" s="33"/>
      <c r="F22" s="33"/>
      <c r="G22" s="237"/>
      <c r="H22" s="237"/>
      <c r="K22" s="107"/>
    </row>
    <row r="23" spans="2:14" s="7" customFormat="1" ht="15.75" customHeight="1" x14ac:dyDescent="0.2">
      <c r="E23" s="985" t="s">
        <v>57</v>
      </c>
      <c r="F23" s="986"/>
      <c r="G23" s="237"/>
      <c r="H23" s="237"/>
      <c r="K23" s="107"/>
    </row>
    <row r="24" spans="2:14" ht="21.75" customHeight="1" x14ac:dyDescent="0.2">
      <c r="B24" s="81" t="s">
        <v>398</v>
      </c>
      <c r="C24" s="982" t="s">
        <v>326</v>
      </c>
      <c r="D24" s="984"/>
      <c r="E24" s="1002" t="s">
        <v>48</v>
      </c>
      <c r="F24" s="1003"/>
      <c r="G24" s="968">
        <v>115.8</v>
      </c>
      <c r="H24" s="969"/>
      <c r="I24" s="970"/>
      <c r="J24" s="971"/>
      <c r="K24" s="128">
        <f>G24*I24</f>
        <v>0</v>
      </c>
    </row>
    <row r="25" spans="2:14" ht="21.75" customHeight="1" x14ac:dyDescent="0.2">
      <c r="B25" s="5" t="s">
        <v>399</v>
      </c>
      <c r="C25" s="982" t="s">
        <v>327</v>
      </c>
      <c r="D25" s="984"/>
      <c r="E25" s="1002" t="s">
        <v>49</v>
      </c>
      <c r="F25" s="1003"/>
      <c r="G25" s="968">
        <v>156.6</v>
      </c>
      <c r="H25" s="969"/>
      <c r="I25" s="970"/>
      <c r="J25" s="971"/>
      <c r="K25" s="128">
        <f>G25*I25</f>
        <v>0</v>
      </c>
    </row>
    <row r="26" spans="2:14" s="7" customFormat="1" ht="18.95" customHeight="1" x14ac:dyDescent="0.2">
      <c r="E26" s="33"/>
      <c r="F26" s="33"/>
      <c r="G26" s="237"/>
      <c r="H26" s="237"/>
      <c r="K26" s="107"/>
      <c r="N26" s="7" t="s">
        <v>818</v>
      </c>
    </row>
    <row r="27" spans="2:14" s="7" customFormat="1" ht="13.5" customHeight="1" x14ac:dyDescent="0.2">
      <c r="B27" s="7" t="s">
        <v>209</v>
      </c>
      <c r="E27" s="33"/>
      <c r="F27" s="33"/>
      <c r="G27" s="237"/>
      <c r="H27" s="237"/>
      <c r="K27" s="107"/>
    </row>
    <row r="28" spans="2:14" s="7" customFormat="1" ht="13.5" customHeight="1" x14ac:dyDescent="0.2">
      <c r="E28" s="985" t="s">
        <v>62</v>
      </c>
      <c r="F28" s="986"/>
      <c r="G28" s="237"/>
      <c r="H28" s="237"/>
      <c r="K28" s="107"/>
    </row>
    <row r="29" spans="2:14" ht="19.5" customHeight="1" x14ac:dyDescent="0.2">
      <c r="B29" s="81" t="s">
        <v>400</v>
      </c>
      <c r="C29" s="982" t="s">
        <v>214</v>
      </c>
      <c r="D29" s="984"/>
      <c r="E29" s="987" t="s">
        <v>72</v>
      </c>
      <c r="F29" s="988"/>
      <c r="G29" s="968">
        <v>21</v>
      </c>
      <c r="H29" s="969"/>
      <c r="I29" s="970"/>
      <c r="J29" s="971"/>
      <c r="K29" s="128">
        <f>G29*I29</f>
        <v>0</v>
      </c>
    </row>
    <row r="30" spans="2:14" ht="19.5" customHeight="1" x14ac:dyDescent="0.2">
      <c r="B30" s="5" t="s">
        <v>401</v>
      </c>
      <c r="C30" s="982" t="s">
        <v>215</v>
      </c>
      <c r="D30" s="984"/>
      <c r="E30" s="987" t="s">
        <v>72</v>
      </c>
      <c r="F30" s="988"/>
      <c r="G30" s="968">
        <v>17.5</v>
      </c>
      <c r="H30" s="969"/>
      <c r="I30" s="970"/>
      <c r="J30" s="971"/>
      <c r="K30" s="128">
        <f>G30*I30</f>
        <v>0</v>
      </c>
    </row>
    <row r="31" spans="2:14" s="7" customFormat="1" ht="18.95" customHeight="1" x14ac:dyDescent="0.2">
      <c r="E31" s="33"/>
      <c r="F31" s="33"/>
      <c r="G31" s="236"/>
      <c r="H31" s="236"/>
      <c r="K31" s="107"/>
    </row>
    <row r="32" spans="2:14" s="7" customFormat="1" ht="20.25" customHeight="1" x14ac:dyDescent="0.2">
      <c r="B32" s="7" t="s">
        <v>149</v>
      </c>
      <c r="E32" s="33"/>
      <c r="F32" s="33"/>
      <c r="G32" s="236"/>
      <c r="H32" s="236"/>
      <c r="K32" s="107"/>
    </row>
    <row r="33" spans="2:14" s="7" customFormat="1" ht="17.25" customHeight="1" x14ac:dyDescent="0.2">
      <c r="B33" s="180"/>
      <c r="E33" s="985" t="s">
        <v>414</v>
      </c>
      <c r="F33" s="986"/>
      <c r="G33" s="236"/>
      <c r="H33" s="236"/>
      <c r="K33" s="107"/>
    </row>
    <row r="34" spans="2:14" ht="24" customHeight="1" x14ac:dyDescent="0.2">
      <c r="B34" s="81" t="s">
        <v>402</v>
      </c>
      <c r="C34" s="982" t="s">
        <v>192</v>
      </c>
      <c r="D34" s="984"/>
      <c r="E34" s="987" t="s">
        <v>56</v>
      </c>
      <c r="F34" s="988"/>
      <c r="G34" s="1005">
        <v>131</v>
      </c>
      <c r="H34" s="1006"/>
      <c r="I34" s="970"/>
      <c r="J34" s="971"/>
      <c r="K34" s="128">
        <f>G34*I34</f>
        <v>0</v>
      </c>
    </row>
    <row r="35" spans="2:14" ht="24" customHeight="1" x14ac:dyDescent="0.2">
      <c r="B35" s="81" t="s">
        <v>403</v>
      </c>
      <c r="C35" s="982" t="s">
        <v>236</v>
      </c>
      <c r="D35" s="984"/>
      <c r="E35" s="987" t="s">
        <v>191</v>
      </c>
      <c r="F35" s="988"/>
      <c r="G35" s="968">
        <v>157</v>
      </c>
      <c r="H35" s="969"/>
      <c r="I35" s="970"/>
      <c r="J35" s="971"/>
      <c r="K35" s="128">
        <f>G35*I35</f>
        <v>0</v>
      </c>
    </row>
    <row r="36" spans="2:14" ht="24" customHeight="1" x14ac:dyDescent="0.2">
      <c r="B36" s="5" t="s">
        <v>404</v>
      </c>
      <c r="C36" s="982" t="s">
        <v>328</v>
      </c>
      <c r="D36" s="984"/>
      <c r="E36" s="991" t="s">
        <v>63</v>
      </c>
      <c r="F36" s="992"/>
      <c r="G36" s="989">
        <v>72.5</v>
      </c>
      <c r="H36" s="990"/>
      <c r="I36" s="970"/>
      <c r="J36" s="971"/>
      <c r="K36" s="128">
        <f>G36*I36</f>
        <v>0</v>
      </c>
    </row>
    <row r="37" spans="2:14" s="7" customFormat="1" ht="12" customHeight="1" x14ac:dyDescent="0.2">
      <c r="B37" s="514" t="s">
        <v>736</v>
      </c>
      <c r="C37" s="1007" t="s">
        <v>500</v>
      </c>
      <c r="D37" s="1008"/>
      <c r="E37" s="991" t="s">
        <v>56</v>
      </c>
      <c r="F37" s="992"/>
      <c r="G37" s="398" t="s">
        <v>478</v>
      </c>
      <c r="H37" s="1011">
        <v>119.5</v>
      </c>
      <c r="I37" s="1015"/>
      <c r="J37" s="1016"/>
      <c r="K37" s="128">
        <f>H37*I37</f>
        <v>0</v>
      </c>
    </row>
    <row r="38" spans="2:14" s="7" customFormat="1" ht="12" customHeight="1" x14ac:dyDescent="0.2">
      <c r="B38" s="5" t="s">
        <v>737</v>
      </c>
      <c r="C38" s="1009"/>
      <c r="D38" s="1010"/>
      <c r="E38" s="1013"/>
      <c r="F38" s="1014"/>
      <c r="G38" s="397" t="s">
        <v>501</v>
      </c>
      <c r="H38" s="1012"/>
      <c r="I38" s="1015"/>
      <c r="J38" s="1016"/>
      <c r="K38" s="128">
        <f>H37*I38</f>
        <v>0</v>
      </c>
    </row>
    <row r="39" spans="2:14" s="7" customFormat="1" ht="18.95" customHeight="1" x14ac:dyDescent="0.2">
      <c r="B39" s="7" t="s">
        <v>133</v>
      </c>
      <c r="G39" s="236"/>
      <c r="H39" s="236"/>
      <c r="K39" s="107"/>
    </row>
    <row r="40" spans="2:14" s="7" customFormat="1" ht="13.5" customHeight="1" x14ac:dyDescent="0.2">
      <c r="B40" s="96" t="s">
        <v>359</v>
      </c>
      <c r="G40" s="236"/>
      <c r="H40" s="236"/>
      <c r="K40" s="107"/>
    </row>
    <row r="41" spans="2:14" s="7" customFormat="1" ht="6.95" customHeight="1" x14ac:dyDescent="0.2">
      <c r="G41" s="236"/>
      <c r="H41" s="236"/>
      <c r="K41" s="107"/>
    </row>
    <row r="42" spans="2:14" ht="19.5" customHeight="1" x14ac:dyDescent="0.2">
      <c r="B42" s="81" t="s">
        <v>337</v>
      </c>
      <c r="C42" s="982" t="s">
        <v>429</v>
      </c>
      <c r="D42" s="983"/>
      <c r="E42" s="983"/>
      <c r="F42" s="984"/>
      <c r="G42" s="968">
        <v>24.5</v>
      </c>
      <c r="H42" s="969"/>
      <c r="I42" s="970"/>
      <c r="J42" s="971"/>
      <c r="K42" s="128">
        <f>G42*I42</f>
        <v>0</v>
      </c>
    </row>
    <row r="43" spans="2:14" ht="19.5" customHeight="1" x14ac:dyDescent="0.2">
      <c r="B43" s="5" t="s">
        <v>338</v>
      </c>
      <c r="C43" s="982" t="s">
        <v>11</v>
      </c>
      <c r="D43" s="983"/>
      <c r="E43" s="983"/>
      <c r="F43" s="984"/>
      <c r="G43" s="968">
        <v>57.9</v>
      </c>
      <c r="H43" s="969"/>
      <c r="I43" s="970"/>
      <c r="J43" s="971"/>
      <c r="K43" s="128">
        <f>G43*I43</f>
        <v>0</v>
      </c>
    </row>
    <row r="44" spans="2:14" s="127" customFormat="1" ht="19.5" customHeight="1" x14ac:dyDescent="0.2">
      <c r="B44" s="11"/>
      <c r="C44" s="12"/>
      <c r="D44" s="12"/>
      <c r="E44" s="12"/>
      <c r="F44" s="12"/>
      <c r="G44" s="13"/>
      <c r="H44" s="13"/>
      <c r="I44" s="978"/>
      <c r="J44" s="978"/>
      <c r="K44" s="15"/>
    </row>
    <row r="45" spans="2:14" s="127" customFormat="1" ht="35.25" customHeight="1" x14ac:dyDescent="0.2">
      <c r="B45" s="11"/>
      <c r="C45" s="12"/>
      <c r="D45" s="12"/>
      <c r="E45" s="12"/>
      <c r="F45" s="953" t="s">
        <v>234</v>
      </c>
      <c r="G45" s="954"/>
      <c r="H45" s="955"/>
      <c r="I45" s="979">
        <f>SUM(K11:K43)</f>
        <v>0</v>
      </c>
      <c r="J45" s="980"/>
      <c r="K45" s="981"/>
    </row>
    <row r="46" spans="2:14" ht="27" customHeight="1" x14ac:dyDescent="0.2">
      <c r="F46" s="959" t="s">
        <v>453</v>
      </c>
      <c r="G46" s="960"/>
      <c r="H46" s="961"/>
      <c r="I46" s="956">
        <f>I45*21%</f>
        <v>0</v>
      </c>
      <c r="J46" s="957"/>
      <c r="K46" s="958"/>
    </row>
    <row r="47" spans="2:14" ht="27" customHeight="1" x14ac:dyDescent="0.2">
      <c r="E47" s="178"/>
      <c r="F47" s="972" t="s">
        <v>370</v>
      </c>
      <c r="G47" s="973"/>
      <c r="H47" s="974"/>
      <c r="I47" s="975">
        <f>I45+I46</f>
        <v>0</v>
      </c>
      <c r="J47" s="976"/>
      <c r="K47" s="977"/>
      <c r="N47" s="179"/>
    </row>
    <row r="48" spans="2:14" ht="27" customHeight="1" x14ac:dyDescent="0.2">
      <c r="B48" s="180"/>
      <c r="C48" s="180"/>
      <c r="D48" s="180"/>
      <c r="E48" s="124"/>
    </row>
    <row r="49" spans="2:11" ht="32.25" x14ac:dyDescent="0.2">
      <c r="B49" s="184" t="s">
        <v>99</v>
      </c>
      <c r="C49" s="180"/>
      <c r="D49" s="180"/>
      <c r="E49" s="124"/>
    </row>
    <row r="50" spans="2:11" ht="14.25" x14ac:dyDescent="0.2">
      <c r="C50" s="225" t="s">
        <v>44</v>
      </c>
      <c r="D50" s="180"/>
      <c r="E50" s="124"/>
    </row>
    <row r="51" spans="2:11" ht="27" x14ac:dyDescent="0.2">
      <c r="B51" s="184" t="s">
        <v>5</v>
      </c>
      <c r="C51" s="97"/>
      <c r="D51" s="97"/>
      <c r="E51" s="124"/>
    </row>
    <row r="52" spans="2:11" ht="14.25" x14ac:dyDescent="0.2">
      <c r="C52" s="225" t="s">
        <v>43</v>
      </c>
      <c r="D52" s="180"/>
      <c r="E52" s="124"/>
    </row>
    <row r="53" spans="2:11" ht="14.25" x14ac:dyDescent="0.2">
      <c r="C53" s="225"/>
      <c r="D53" s="180"/>
      <c r="E53" s="124"/>
    </row>
    <row r="54" spans="2:11" ht="14.25" x14ac:dyDescent="0.2">
      <c r="C54" s="225"/>
      <c r="D54" s="180"/>
      <c r="E54" s="124"/>
    </row>
    <row r="55" spans="2:11" ht="14.25" x14ac:dyDescent="0.2">
      <c r="C55" s="225"/>
      <c r="D55" s="180"/>
      <c r="E55" s="124"/>
    </row>
    <row r="56" spans="2:11" x14ac:dyDescent="0.2">
      <c r="B56" s="185"/>
      <c r="C56" s="180"/>
      <c r="D56" s="180"/>
      <c r="E56" s="124"/>
    </row>
    <row r="57" spans="2:11" x14ac:dyDescent="0.2">
      <c r="B57" s="839" t="s">
        <v>162</v>
      </c>
      <c r="C57" s="839"/>
      <c r="D57" s="839"/>
      <c r="E57" s="839"/>
      <c r="F57" s="839"/>
      <c r="G57" s="839"/>
      <c r="H57" s="839"/>
      <c r="I57" s="839"/>
      <c r="J57" s="839"/>
      <c r="K57" s="839"/>
    </row>
  </sheetData>
  <sheetProtection algorithmName="SHA-512" hashValue="rkxMyE7C+KXUXbUbYMwnJvaSssxT6i3SUBUYrkCg6DO1QmJWwa9ENeKL9W8wyzSvjLZiPg22s6cUzVxpRpGmng==" saltValue="AO3i0lLccG7a2a0lNo/IlQ==" spinCount="100000" sheet="1" objects="1" scenarios="1" formatCells="0" formatColumns="0" formatRows="0" insertColumns="0" insertRows="0" insertHyperlinks="0" deleteColumns="0" deleteRows="0" sort="0" autoFilter="0" pivotTables="0"/>
  <protectedRanges>
    <protectedRange sqref="I29:J30 I24:J25 I34:J36 I42:J43 I11:J19" name="Rango1"/>
  </protectedRanges>
  <mergeCells count="81">
    <mergeCell ref="C37:D38"/>
    <mergeCell ref="H37:H38"/>
    <mergeCell ref="E37:F38"/>
    <mergeCell ref="I38:J38"/>
    <mergeCell ref="C19:D19"/>
    <mergeCell ref="G19:H19"/>
    <mergeCell ref="I19:J19"/>
    <mergeCell ref="E19:F19"/>
    <mergeCell ref="I37:J37"/>
    <mergeCell ref="C25:D25"/>
    <mergeCell ref="C29:D29"/>
    <mergeCell ref="C30:D30"/>
    <mergeCell ref="C35:D35"/>
    <mergeCell ref="E23:F23"/>
    <mergeCell ref="E28:F28"/>
    <mergeCell ref="C24:D24"/>
    <mergeCell ref="E10:F10"/>
    <mergeCell ref="C11:D11"/>
    <mergeCell ref="C12:D12"/>
    <mergeCell ref="C13:D13"/>
    <mergeCell ref="E11:F11"/>
    <mergeCell ref="E12:F12"/>
    <mergeCell ref="E13:F13"/>
    <mergeCell ref="E24:F24"/>
    <mergeCell ref="C34:D34"/>
    <mergeCell ref="I35:J35"/>
    <mergeCell ref="G35:H35"/>
    <mergeCell ref="G14:H14"/>
    <mergeCell ref="G18:H18"/>
    <mergeCell ref="E34:F34"/>
    <mergeCell ref="I30:J30"/>
    <mergeCell ref="G29:H29"/>
    <mergeCell ref="I29:J29"/>
    <mergeCell ref="I25:J25"/>
    <mergeCell ref="I24:J24"/>
    <mergeCell ref="C14:F14"/>
    <mergeCell ref="E25:F25"/>
    <mergeCell ref="I18:J18"/>
    <mergeCell ref="G34:H34"/>
    <mergeCell ref="G11:H11"/>
    <mergeCell ref="G12:H12"/>
    <mergeCell ref="I14:J14"/>
    <mergeCell ref="B17:K17"/>
    <mergeCell ref="I13:J13"/>
    <mergeCell ref="C36:D36"/>
    <mergeCell ref="I34:J34"/>
    <mergeCell ref="I36:J36"/>
    <mergeCell ref="E35:F35"/>
    <mergeCell ref="C3:E3"/>
    <mergeCell ref="G3:I3"/>
    <mergeCell ref="B5:K5"/>
    <mergeCell ref="G24:H24"/>
    <mergeCell ref="I7:J7"/>
    <mergeCell ref="C18:D18"/>
    <mergeCell ref="E18:F18"/>
    <mergeCell ref="C7:F7"/>
    <mergeCell ref="G7:H7"/>
    <mergeCell ref="G13:H13"/>
    <mergeCell ref="I11:J11"/>
    <mergeCell ref="I12:J12"/>
    <mergeCell ref="E33:F33"/>
    <mergeCell ref="E29:F29"/>
    <mergeCell ref="E30:F30"/>
    <mergeCell ref="G36:H36"/>
    <mergeCell ref="E36:F36"/>
    <mergeCell ref="G25:H25"/>
    <mergeCell ref="B57:K57"/>
    <mergeCell ref="I42:J42"/>
    <mergeCell ref="I43:J43"/>
    <mergeCell ref="I46:K46"/>
    <mergeCell ref="F47:H47"/>
    <mergeCell ref="I47:K47"/>
    <mergeCell ref="I44:J44"/>
    <mergeCell ref="F45:H45"/>
    <mergeCell ref="I45:K45"/>
    <mergeCell ref="C43:F43"/>
    <mergeCell ref="G43:H43"/>
    <mergeCell ref="F46:H46"/>
    <mergeCell ref="G42:H42"/>
    <mergeCell ref="C42:F42"/>
    <mergeCell ref="G30:H30"/>
  </mergeCells>
  <phoneticPr fontId="6" type="noConversion"/>
  <printOptions horizontalCentered="1"/>
  <pageMargins left="0.6692913385826772" right="0.70866141732283472" top="1.1417322834645669" bottom="0.51181102362204722" header="0.11811023622047245" footer="0.23622047244094491"/>
  <pageSetup paperSize="9" scale="66" orientation="portrait" r:id="rId1"/>
  <headerFooter alignWithMargins="0">
    <oddHeader>&amp;R&amp;"Verdana,Normal"&amp;20&amp;G
&amp;"Verdana,Negrita"&amp;10EXHIBITOR ORDER FORM
&amp;A</oddHeader>
    <oddFooter>&amp;R&amp;"Verdana,Normal"&amp;7CCIB -  &amp;A</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L68"/>
  <sheetViews>
    <sheetView showGridLines="0" showZeros="0" zoomScale="90" zoomScaleNormal="90" zoomScaleSheetLayoutView="100" workbookViewId="0">
      <selection activeCell="P27" sqref="P27"/>
    </sheetView>
  </sheetViews>
  <sheetFormatPr baseColWidth="10" defaultRowHeight="12.75" x14ac:dyDescent="0.2"/>
  <cols>
    <col min="1" max="1" width="14.5703125" style="3" customWidth="1"/>
    <col min="2" max="2" width="11.42578125" style="3"/>
    <col min="3" max="3" width="26.140625" style="3" customWidth="1"/>
    <col min="4" max="4" width="17.140625" style="3" customWidth="1"/>
    <col min="5" max="5" width="12.42578125" style="3" customWidth="1"/>
    <col min="6" max="6" width="20.140625" style="3" customWidth="1"/>
    <col min="7" max="7" width="24.5703125" style="3" customWidth="1"/>
    <col min="8" max="8" width="11.5703125" style="3" customWidth="1"/>
    <col min="9" max="9" width="7.85546875" style="3" customWidth="1"/>
    <col min="10" max="10" width="4.7109375" style="3" customWidth="1"/>
    <col min="11" max="11" width="12.7109375" style="3" customWidth="1"/>
    <col min="12" max="12" width="11.42578125" style="3"/>
    <col min="13" max="13" width="12.28515625" style="3" bestFit="1" customWidth="1"/>
    <col min="14" max="16384" width="11.42578125" style="3"/>
  </cols>
  <sheetData>
    <row r="1" spans="1:12" s="2" customFormat="1" ht="12.75" customHeight="1" x14ac:dyDescent="0.2"/>
    <row r="2" spans="1:12" ht="18" customHeight="1" x14ac:dyDescent="0.2">
      <c r="B2" s="37"/>
      <c r="C2" s="37"/>
      <c r="G2" s="37"/>
      <c r="K2" s="37"/>
    </row>
    <row r="3" spans="1:12" ht="19.5" customHeight="1" x14ac:dyDescent="0.2">
      <c r="B3" s="1" t="s">
        <v>14</v>
      </c>
      <c r="C3" s="943" t="str">
        <f>'0.1. Fin. details + Credit card'!C14:I14</f>
        <v>FEFCO</v>
      </c>
      <c r="D3" s="944"/>
      <c r="E3" s="945"/>
      <c r="F3" s="350" t="s">
        <v>476</v>
      </c>
      <c r="G3" s="943">
        <f>'0.1. Fin. details + Credit card'!C15</f>
        <v>0</v>
      </c>
      <c r="H3" s="944"/>
      <c r="I3" s="945"/>
      <c r="J3" s="1" t="s">
        <v>15</v>
      </c>
      <c r="K3" s="235">
        <f>'0.1. Fin. details + Credit card'!I15</f>
        <v>0</v>
      </c>
    </row>
    <row r="4" spans="1:12" ht="18" customHeight="1" x14ac:dyDescent="0.2">
      <c r="B4" s="232"/>
      <c r="C4" s="233"/>
      <c r="D4" s="233"/>
      <c r="E4" s="233"/>
      <c r="F4" s="232"/>
      <c r="G4" s="233"/>
      <c r="H4" s="233"/>
      <c r="I4" s="233"/>
      <c r="J4" s="232"/>
      <c r="K4" s="233"/>
    </row>
    <row r="5" spans="1:12" ht="22.5" customHeight="1" x14ac:dyDescent="0.2">
      <c r="B5" s="1055" t="s">
        <v>309</v>
      </c>
      <c r="C5" s="1056"/>
      <c r="D5" s="1056"/>
      <c r="E5" s="1056"/>
      <c r="F5" s="1056"/>
      <c r="G5" s="1056"/>
      <c r="H5" s="1056"/>
      <c r="I5" s="1056"/>
      <c r="J5" s="1056"/>
      <c r="K5" s="1056"/>
    </row>
    <row r="6" spans="1:12" ht="18" customHeight="1" thickBot="1" x14ac:dyDescent="0.25">
      <c r="B6" s="232"/>
      <c r="C6" s="233"/>
      <c r="D6" s="233"/>
      <c r="E6" s="233"/>
      <c r="F6" s="232"/>
      <c r="G6" s="233"/>
      <c r="H6" s="233"/>
      <c r="I6" s="233"/>
      <c r="J6" s="232"/>
      <c r="K6" s="233"/>
    </row>
    <row r="7" spans="1:12" s="7" customFormat="1" ht="18.95" customHeight="1" thickTop="1" x14ac:dyDescent="0.2">
      <c r="B7" s="8"/>
      <c r="C7" s="1019" t="s">
        <v>999</v>
      </c>
      <c r="D7" s="1020"/>
      <c r="E7" s="1020"/>
      <c r="F7" s="1020"/>
      <c r="G7" s="1020"/>
      <c r="H7" s="1020"/>
      <c r="I7" s="1020"/>
      <c r="J7" s="1021"/>
      <c r="K7" s="8"/>
      <c r="L7" s="8"/>
    </row>
    <row r="8" spans="1:12" s="7" customFormat="1" ht="18.95" customHeight="1" thickBot="1" x14ac:dyDescent="0.25">
      <c r="A8" s="8"/>
      <c r="B8" s="8"/>
      <c r="C8" s="1022"/>
      <c r="D8" s="1023"/>
      <c r="E8" s="1023"/>
      <c r="F8" s="1023"/>
      <c r="G8" s="1023"/>
      <c r="H8" s="1023"/>
      <c r="I8" s="1023"/>
      <c r="J8" s="1024"/>
      <c r="K8" s="8"/>
      <c r="L8" s="8"/>
    </row>
    <row r="9" spans="1:12" s="7" customFormat="1" ht="18.95" customHeight="1" thickTop="1" x14ac:dyDescent="0.2">
      <c r="B9" s="123"/>
      <c r="C9" s="35"/>
      <c r="F9" s="35"/>
      <c r="G9" s="35"/>
      <c r="H9" s="35"/>
      <c r="I9" s="35"/>
      <c r="J9" s="35"/>
    </row>
    <row r="10" spans="1:12" s="170" customFormat="1" ht="19.5" customHeight="1" x14ac:dyDescent="0.2">
      <c r="B10" s="163" t="s">
        <v>369</v>
      </c>
      <c r="C10" s="1032" t="s">
        <v>325</v>
      </c>
      <c r="D10" s="1033"/>
      <c r="E10" s="1033"/>
      <c r="F10" s="1033"/>
      <c r="G10" s="1034"/>
      <c r="H10" s="171" t="s">
        <v>407</v>
      </c>
      <c r="I10" s="1035" t="s">
        <v>341</v>
      </c>
      <c r="J10" s="1036"/>
      <c r="K10" s="164" t="s">
        <v>370</v>
      </c>
    </row>
    <row r="11" spans="1:12" s="6" customFormat="1" ht="15" customHeight="1" x14ac:dyDescent="0.2">
      <c r="B11" s="27"/>
      <c r="C11" s="28"/>
      <c r="D11" s="28"/>
      <c r="E11" s="28"/>
      <c r="G11" s="27"/>
      <c r="I11" s="27"/>
      <c r="J11" s="27"/>
      <c r="K11" s="28"/>
    </row>
    <row r="12" spans="1:12" s="7" customFormat="1" ht="6.95" customHeight="1" x14ac:dyDescent="0.2"/>
    <row r="13" spans="1:12" ht="30.75" customHeight="1" x14ac:dyDescent="0.2">
      <c r="B13" s="160" t="s">
        <v>375</v>
      </c>
      <c r="C13" s="1025" t="s">
        <v>433</v>
      </c>
      <c r="D13" s="1025"/>
      <c r="E13" s="1025"/>
      <c r="F13" s="1025"/>
      <c r="G13" s="1025"/>
      <c r="H13" s="239">
        <v>122.1</v>
      </c>
      <c r="I13" s="1027"/>
      <c r="J13" s="1028"/>
      <c r="K13" s="238">
        <f t="shared" ref="K13:K16" si="0">I13*H13</f>
        <v>0</v>
      </c>
    </row>
    <row r="14" spans="1:12" ht="27.75" customHeight="1" x14ac:dyDescent="0.2">
      <c r="B14" s="160" t="s">
        <v>405</v>
      </c>
      <c r="C14" s="1025" t="s">
        <v>504</v>
      </c>
      <c r="D14" s="1025"/>
      <c r="E14" s="1025"/>
      <c r="F14" s="1025"/>
      <c r="G14" s="1025"/>
      <c r="H14" s="239">
        <v>164.56</v>
      </c>
      <c r="I14" s="1027"/>
      <c r="J14" s="1028"/>
      <c r="K14" s="238">
        <f t="shared" si="0"/>
        <v>0</v>
      </c>
    </row>
    <row r="15" spans="1:12" ht="31.5" customHeight="1" x14ac:dyDescent="0.2">
      <c r="B15" s="160" t="s">
        <v>376</v>
      </c>
      <c r="C15" s="1026" t="s">
        <v>505</v>
      </c>
      <c r="D15" s="1026"/>
      <c r="E15" s="1026"/>
      <c r="F15" s="1026"/>
      <c r="G15" s="1026"/>
      <c r="H15" s="239">
        <v>267.7</v>
      </c>
      <c r="I15" s="1027"/>
      <c r="J15" s="1028"/>
      <c r="K15" s="238">
        <f t="shared" si="0"/>
        <v>0</v>
      </c>
    </row>
    <row r="16" spans="1:12" ht="34.5" customHeight="1" x14ac:dyDescent="0.2">
      <c r="B16" s="162" t="s">
        <v>377</v>
      </c>
      <c r="C16" s="1029" t="s">
        <v>506</v>
      </c>
      <c r="D16" s="1030"/>
      <c r="E16" s="1030"/>
      <c r="F16" s="1030"/>
      <c r="G16" s="1031"/>
      <c r="H16" s="239">
        <v>503.36</v>
      </c>
      <c r="I16" s="1037"/>
      <c r="J16" s="1038"/>
      <c r="K16" s="238">
        <f t="shared" si="0"/>
        <v>0</v>
      </c>
    </row>
    <row r="17" spans="2:11" ht="30" customHeight="1" x14ac:dyDescent="0.2">
      <c r="B17" s="27"/>
      <c r="C17" s="1042"/>
      <c r="D17" s="1042"/>
      <c r="E17" s="1042"/>
      <c r="F17" s="1042"/>
      <c r="G17" s="1042"/>
      <c r="H17" s="1039"/>
      <c r="I17" s="1039"/>
      <c r="J17" s="1039"/>
      <c r="K17" s="1039"/>
    </row>
    <row r="18" spans="2:11" s="7" customFormat="1" ht="21" customHeight="1" x14ac:dyDescent="0.2"/>
    <row r="28" spans="2:11" x14ac:dyDescent="0.2">
      <c r="B28" s="1040" t="s">
        <v>910</v>
      </c>
      <c r="C28" s="1041"/>
      <c r="D28" s="30"/>
      <c r="E28" s="38" t="s">
        <v>409</v>
      </c>
      <c r="F28" s="1053" t="s">
        <v>911</v>
      </c>
      <c r="G28" s="1054"/>
    </row>
    <row r="30" spans="2:11" ht="25.5" customHeight="1" x14ac:dyDescent="0.2">
      <c r="B30" s="240"/>
    </row>
    <row r="31" spans="2:11" ht="26.25" customHeight="1" x14ac:dyDescent="0.2"/>
    <row r="32" spans="2:11" ht="20.25" customHeight="1" x14ac:dyDescent="0.2">
      <c r="C32" s="38"/>
      <c r="D32" s="30"/>
      <c r="F32" s="108"/>
    </row>
    <row r="33" spans="2:11" x14ac:dyDescent="0.2">
      <c r="C33" s="38"/>
      <c r="D33" s="30"/>
      <c r="F33" s="108"/>
    </row>
    <row r="34" spans="2:11" ht="35.25" customHeight="1" x14ac:dyDescent="0.2">
      <c r="B34" s="1044" t="s">
        <v>481</v>
      </c>
      <c r="C34" s="1044"/>
      <c r="D34" s="1044"/>
      <c r="E34" s="1044"/>
      <c r="F34" s="1044"/>
      <c r="G34" s="1044"/>
      <c r="H34" s="1044"/>
      <c r="I34" s="1044"/>
      <c r="J34" s="1044"/>
      <c r="K34" s="1044"/>
    </row>
    <row r="35" spans="2:11" ht="26.25" customHeight="1" x14ac:dyDescent="0.2">
      <c r="B35" s="1043" t="s">
        <v>482</v>
      </c>
      <c r="C35" s="1043"/>
      <c r="D35" s="1043"/>
      <c r="E35" s="1043"/>
      <c r="F35" s="1043"/>
      <c r="G35" s="1043"/>
      <c r="H35" s="1043"/>
      <c r="I35" s="1043"/>
      <c r="J35" s="1043"/>
      <c r="K35" s="1043"/>
    </row>
    <row r="36" spans="2:11" ht="9" customHeight="1" x14ac:dyDescent="0.2">
      <c r="B36" s="165"/>
      <c r="C36" s="168"/>
      <c r="D36" s="168"/>
      <c r="E36" s="168"/>
      <c r="F36" s="168"/>
      <c r="G36" s="168"/>
      <c r="H36" s="168"/>
      <c r="I36" s="168"/>
      <c r="J36" s="168"/>
      <c r="K36" s="168"/>
    </row>
    <row r="37" spans="2:11" ht="28.5" customHeight="1" x14ac:dyDescent="0.2">
      <c r="B37" s="160" t="s">
        <v>137</v>
      </c>
      <c r="C37" s="1047" t="s">
        <v>430</v>
      </c>
      <c r="D37" s="1048"/>
      <c r="E37" s="1048"/>
      <c r="F37" s="1048"/>
      <c r="G37" s="1049"/>
      <c r="H37" s="261">
        <v>10.5</v>
      </c>
      <c r="I37" s="1045"/>
      <c r="J37" s="1046"/>
      <c r="K37" s="161">
        <f>H37*I37</f>
        <v>0</v>
      </c>
    </row>
    <row r="38" spans="2:11" ht="25.5" customHeight="1" x14ac:dyDescent="0.2">
      <c r="B38" s="162" t="s">
        <v>138</v>
      </c>
      <c r="C38" s="1047" t="s">
        <v>0</v>
      </c>
      <c r="D38" s="1048"/>
      <c r="E38" s="1048"/>
      <c r="F38" s="1048"/>
      <c r="G38" s="1049"/>
      <c r="H38" s="261">
        <v>13</v>
      </c>
      <c r="I38" s="1050"/>
      <c r="J38" s="1051"/>
      <c r="K38" s="166">
        <f>H38*I38</f>
        <v>0</v>
      </c>
    </row>
    <row r="39" spans="2:11" s="7" customFormat="1" ht="22.5" customHeight="1" x14ac:dyDescent="0.2">
      <c r="B39" s="162" t="s">
        <v>483</v>
      </c>
      <c r="C39" s="1047" t="s">
        <v>484</v>
      </c>
      <c r="D39" s="1048"/>
      <c r="E39" s="1048"/>
      <c r="F39" s="1048"/>
      <c r="G39" s="1049"/>
      <c r="H39" s="261">
        <v>6</v>
      </c>
      <c r="I39" s="1050"/>
      <c r="J39" s="1051"/>
      <c r="K39" s="166">
        <f>H39*I39</f>
        <v>0</v>
      </c>
    </row>
    <row r="40" spans="2:11" s="7" customFormat="1" ht="14.25" customHeight="1" x14ac:dyDescent="0.2">
      <c r="B40" s="353"/>
      <c r="C40" s="352"/>
      <c r="D40" s="352"/>
      <c r="E40" s="352"/>
      <c r="F40" s="352"/>
      <c r="G40" s="352"/>
      <c r="H40" s="354"/>
      <c r="I40" s="355"/>
      <c r="J40" s="355"/>
      <c r="K40" s="356"/>
    </row>
    <row r="41" spans="2:11" s="7" customFormat="1" ht="19.5" customHeight="1" x14ac:dyDescent="0.2">
      <c r="B41" s="169" t="s">
        <v>317</v>
      </c>
      <c r="C41" s="165"/>
      <c r="D41" s="165"/>
      <c r="E41" s="165"/>
      <c r="F41" s="165"/>
      <c r="G41" s="167"/>
      <c r="H41" s="167"/>
      <c r="I41" s="165"/>
      <c r="J41" s="165"/>
      <c r="K41" s="165"/>
    </row>
    <row r="42" spans="2:11" ht="19.5" customHeight="1" x14ac:dyDescent="0.2">
      <c r="B42" s="160" t="s">
        <v>378</v>
      </c>
      <c r="C42" s="1047" t="s">
        <v>7</v>
      </c>
      <c r="D42" s="1048"/>
      <c r="E42" s="1048"/>
      <c r="F42" s="1048"/>
      <c r="G42" s="1049"/>
      <c r="H42" s="261">
        <v>85.3</v>
      </c>
      <c r="I42" s="1045"/>
      <c r="J42" s="1046"/>
      <c r="K42" s="161">
        <f>H42*I42</f>
        <v>0</v>
      </c>
    </row>
    <row r="43" spans="2:11" ht="19.5" customHeight="1" x14ac:dyDescent="0.2">
      <c r="B43" s="160" t="s">
        <v>379</v>
      </c>
      <c r="C43" s="1047" t="s">
        <v>8</v>
      </c>
      <c r="D43" s="1048"/>
      <c r="E43" s="1048"/>
      <c r="F43" s="1048"/>
      <c r="G43" s="1049"/>
      <c r="H43" s="261">
        <v>162</v>
      </c>
      <c r="I43" s="1045"/>
      <c r="J43" s="1046"/>
      <c r="K43" s="161">
        <f>H43*I43</f>
        <v>0</v>
      </c>
    </row>
    <row r="44" spans="2:11" ht="19.5" customHeight="1" x14ac:dyDescent="0.2">
      <c r="B44" s="162" t="s">
        <v>380</v>
      </c>
      <c r="C44" s="1047" t="s">
        <v>9</v>
      </c>
      <c r="D44" s="1048"/>
      <c r="E44" s="1048"/>
      <c r="F44" s="1048"/>
      <c r="G44" s="1049"/>
      <c r="H44" s="261">
        <v>234</v>
      </c>
      <c r="I44" s="1050"/>
      <c r="J44" s="1051"/>
      <c r="K44" s="166">
        <f>H44*I44</f>
        <v>0</v>
      </c>
    </row>
    <row r="45" spans="2:11" s="7" customFormat="1" ht="21.95" customHeight="1" x14ac:dyDescent="0.2"/>
    <row r="46" spans="2:11" s="7" customFormat="1" ht="27" customHeight="1" x14ac:dyDescent="0.2"/>
    <row r="47" spans="2:11" ht="27" customHeight="1" x14ac:dyDescent="0.2">
      <c r="F47" s="959" t="s">
        <v>329</v>
      </c>
      <c r="G47" s="960"/>
      <c r="H47" s="961"/>
      <c r="I47" s="979">
        <f>SUM(K13:K44)</f>
        <v>0</v>
      </c>
      <c r="J47" s="980"/>
      <c r="K47" s="981"/>
    </row>
    <row r="48" spans="2:11" ht="27" customHeight="1" x14ac:dyDescent="0.2">
      <c r="F48" s="959" t="s">
        <v>453</v>
      </c>
      <c r="G48" s="960"/>
      <c r="H48" s="961"/>
      <c r="I48" s="956">
        <f>I47*21%</f>
        <v>0</v>
      </c>
      <c r="J48" s="957"/>
      <c r="K48" s="958"/>
    </row>
    <row r="49" spans="2:11" ht="27" customHeight="1" x14ac:dyDescent="0.2">
      <c r="F49" s="1057" t="s">
        <v>370</v>
      </c>
      <c r="G49" s="1058"/>
      <c r="H49" s="1059"/>
      <c r="I49" s="975">
        <f>I47+I48</f>
        <v>0</v>
      </c>
      <c r="J49" s="976"/>
      <c r="K49" s="977"/>
    </row>
    <row r="50" spans="2:11" ht="27" customHeight="1" x14ac:dyDescent="0.2">
      <c r="B50" s="180"/>
    </row>
    <row r="51" spans="2:11" ht="32.25" x14ac:dyDescent="0.2">
      <c r="B51" s="184" t="s">
        <v>99</v>
      </c>
      <c r="C51" s="180"/>
      <c r="D51" s="180"/>
      <c r="E51" s="124"/>
      <c r="F51" s="124"/>
      <c r="G51" s="175"/>
      <c r="H51" s="175"/>
      <c r="I51" s="124"/>
      <c r="J51" s="124"/>
      <c r="K51" s="124"/>
    </row>
    <row r="52" spans="2:11" ht="14.25" x14ac:dyDescent="0.2">
      <c r="B52" s="124"/>
      <c r="C52" s="225" t="s">
        <v>44</v>
      </c>
      <c r="D52" s="180"/>
      <c r="E52" s="124"/>
      <c r="F52" s="124"/>
      <c r="G52" s="175"/>
      <c r="H52" s="175"/>
      <c r="I52" s="124"/>
      <c r="J52" s="124"/>
      <c r="K52" s="124"/>
    </row>
    <row r="53" spans="2:11" ht="21" customHeight="1" x14ac:dyDescent="0.2">
      <c r="B53" s="184" t="s">
        <v>5</v>
      </c>
      <c r="C53" s="97"/>
      <c r="D53" s="97"/>
      <c r="E53" s="124"/>
      <c r="F53" s="124"/>
      <c r="G53" s="175"/>
      <c r="H53" s="175"/>
      <c r="I53" s="124"/>
      <c r="J53" s="124"/>
      <c r="K53" s="124"/>
    </row>
    <row r="54" spans="2:11" ht="14.25" x14ac:dyDescent="0.2">
      <c r="B54" s="124"/>
      <c r="C54" s="225" t="s">
        <v>43</v>
      </c>
      <c r="D54" s="180"/>
      <c r="E54" s="124"/>
      <c r="F54" s="124"/>
      <c r="G54" s="175"/>
      <c r="H54" s="175"/>
      <c r="I54" s="124"/>
      <c r="J54" s="124"/>
      <c r="K54" s="124"/>
    </row>
    <row r="56" spans="2:11" x14ac:dyDescent="0.15">
      <c r="B56" s="1052" t="s">
        <v>339</v>
      </c>
      <c r="C56" s="1052"/>
      <c r="D56" s="1052"/>
      <c r="E56" s="1052"/>
      <c r="F56" s="1052"/>
      <c r="G56" s="1052"/>
      <c r="H56" s="1052"/>
      <c r="I56" s="1052"/>
      <c r="J56" s="1052"/>
      <c r="K56" s="1052"/>
    </row>
    <row r="68" spans="2:6" x14ac:dyDescent="0.2">
      <c r="B68" s="108"/>
      <c r="D68" s="30"/>
      <c r="F68" s="108"/>
    </row>
  </sheetData>
  <sheetProtection algorithmName="SHA-512" hashValue="upaHrDKl3vkkica2nJr2m49YxaxEhaUZu066CgLQCYIOhl4k8yrtIlXM5QMze+8coW1hh3k8jQOAOQITzG3+Qg==" saltValue="dU9KvLSRow6qXXNFyZhHiw==" spinCount="100000" sheet="1" objects="1" scenarios="1" formatCells="0" formatColumns="0" formatRows="0" insertColumns="0" insertRows="0" insertHyperlinks="0" deleteColumns="0" deleteRows="0" sort="0" autoFilter="0" pivotTables="0"/>
  <protectedRanges>
    <protectedRange sqref="I42:J44 I16:J16 I37:J40 I13:J15" name="Rango1"/>
  </protectedRanges>
  <mergeCells count="39">
    <mergeCell ref="B56:K56"/>
    <mergeCell ref="C3:E3"/>
    <mergeCell ref="G3:I3"/>
    <mergeCell ref="I43:J43"/>
    <mergeCell ref="F28:G28"/>
    <mergeCell ref="I38:J38"/>
    <mergeCell ref="B5:K5"/>
    <mergeCell ref="I44:J44"/>
    <mergeCell ref="I42:J42"/>
    <mergeCell ref="C43:G43"/>
    <mergeCell ref="C44:G44"/>
    <mergeCell ref="F49:H49"/>
    <mergeCell ref="I47:K47"/>
    <mergeCell ref="F48:H48"/>
    <mergeCell ref="I48:K48"/>
    <mergeCell ref="I49:K49"/>
    <mergeCell ref="F47:H47"/>
    <mergeCell ref="I37:J37"/>
    <mergeCell ref="C37:G37"/>
    <mergeCell ref="I39:J39"/>
    <mergeCell ref="C39:G39"/>
    <mergeCell ref="C38:G38"/>
    <mergeCell ref="C42:G42"/>
    <mergeCell ref="H17:K17"/>
    <mergeCell ref="B28:C28"/>
    <mergeCell ref="C17:G17"/>
    <mergeCell ref="B35:K35"/>
    <mergeCell ref="B34:K34"/>
    <mergeCell ref="C16:G16"/>
    <mergeCell ref="C10:G10"/>
    <mergeCell ref="I10:J10"/>
    <mergeCell ref="I16:J16"/>
    <mergeCell ref="I14:J14"/>
    <mergeCell ref="I15:J15"/>
    <mergeCell ref="C7:J8"/>
    <mergeCell ref="C14:G14"/>
    <mergeCell ref="C15:G15"/>
    <mergeCell ref="I13:J13"/>
    <mergeCell ref="C13:G13"/>
  </mergeCells>
  <phoneticPr fontId="6" type="noConversion"/>
  <printOptions horizontalCentered="1"/>
  <pageMargins left="0" right="0" top="1.1811023622047245" bottom="0" header="0.11811023622047245" footer="0"/>
  <pageSetup paperSize="9" scale="56" orientation="portrait" r:id="rId1"/>
  <headerFooter alignWithMargins="0">
    <oddHeader>&amp;R&amp;"Verdana,Normal"&amp;8&amp;G
&amp;"Verdana,Negrita"&amp;10EXHIBITOR ORDER FORM 
&amp;A</oddHeader>
    <oddFooter>&amp;R&amp;"Verdana,Normal"&amp;7CCIB -  &amp;A</oddFooter>
  </headerFooter>
  <ignoredErrors>
    <ignoredError sqref="J47:K49 I47 I49 K13:K15 K16" emptyCellReference="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2:N54"/>
  <sheetViews>
    <sheetView showGridLines="0" showZeros="0" zoomScaleNormal="100" zoomScaleSheetLayoutView="100" workbookViewId="0">
      <selection activeCell="J29" sqref="J29:J31"/>
    </sheetView>
  </sheetViews>
  <sheetFormatPr baseColWidth="10" defaultRowHeight="12.75" x14ac:dyDescent="0.2"/>
  <cols>
    <col min="1" max="1" width="15.7109375" style="3" customWidth="1"/>
    <col min="2" max="2" width="11.42578125" style="3"/>
    <col min="3" max="3" width="50" style="3" customWidth="1"/>
    <col min="4" max="4" width="11.7109375" style="38" customWidth="1"/>
    <col min="5" max="5" width="7" style="38" customWidth="1"/>
    <col min="6" max="6" width="8.7109375" style="694" customWidth="1"/>
    <col min="7" max="7" width="4.5703125" style="694" customWidth="1"/>
    <col min="8" max="8" width="7.85546875" style="3" customWidth="1"/>
    <col min="9" max="9" width="4.5703125" style="3" customWidth="1"/>
    <col min="10" max="10" width="12.5703125" style="404" customWidth="1"/>
    <col min="11" max="11" width="13" style="3" customWidth="1"/>
    <col min="12" max="16384" width="11.42578125" style="3"/>
  </cols>
  <sheetData>
    <row r="2" spans="1:14" ht="12.75" customHeight="1" x14ac:dyDescent="0.2">
      <c r="B2" s="18"/>
      <c r="C2" s="181"/>
      <c r="D2" s="181"/>
      <c r="E2" s="181"/>
      <c r="F2" s="733"/>
      <c r="G2" s="734"/>
      <c r="H2" s="18"/>
      <c r="I2" s="18"/>
      <c r="J2" s="172"/>
      <c r="K2" s="18"/>
    </row>
    <row r="3" spans="1:14" ht="24" customHeight="1" x14ac:dyDescent="0.2">
      <c r="A3" s="232" t="s">
        <v>14</v>
      </c>
      <c r="B3" s="1" t="s">
        <v>14</v>
      </c>
      <c r="C3" s="943" t="str">
        <f>'0.1. Fin. details + Credit card'!C14:I14</f>
        <v>FEFCO</v>
      </c>
      <c r="D3" s="944"/>
      <c r="E3" s="945"/>
      <c r="F3" s="1120" t="s">
        <v>476</v>
      </c>
      <c r="G3" s="1120"/>
      <c r="H3" s="943">
        <f>'0.1. Fin. details + Credit card'!C15</f>
        <v>0</v>
      </c>
      <c r="I3" s="944"/>
      <c r="J3" s="945"/>
      <c r="K3" s="1" t="s">
        <v>15</v>
      </c>
      <c r="L3" s="235">
        <f>'0.1. Fin. details + Credit card'!I15</f>
        <v>0</v>
      </c>
    </row>
    <row r="4" spans="1:14" ht="19.5" customHeight="1" x14ac:dyDescent="0.2">
      <c r="A4" s="232"/>
      <c r="B4" s="232"/>
      <c r="C4" s="234"/>
      <c r="D4" s="234"/>
      <c r="E4" s="232"/>
      <c r="F4" s="735"/>
      <c r="G4" s="735"/>
      <c r="H4" s="233"/>
      <c r="I4" s="232"/>
      <c r="J4" s="403"/>
      <c r="K4" s="233"/>
    </row>
    <row r="5" spans="1:14" ht="19.5" x14ac:dyDescent="0.25">
      <c r="B5" s="48" t="s">
        <v>361</v>
      </c>
    </row>
    <row r="7" spans="1:14" s="46" customFormat="1" ht="19.5" customHeight="1" x14ac:dyDescent="0.2">
      <c r="B7" s="121" t="s">
        <v>369</v>
      </c>
      <c r="C7" s="157" t="s">
        <v>365</v>
      </c>
      <c r="D7" s="1121" t="s">
        <v>66</v>
      </c>
      <c r="E7" s="1121"/>
      <c r="F7" s="1126" t="s">
        <v>502</v>
      </c>
      <c r="G7" s="1127"/>
      <c r="H7" s="994" t="s">
        <v>407</v>
      </c>
      <c r="I7" s="995"/>
      <c r="J7" s="405" t="s">
        <v>341</v>
      </c>
      <c r="K7" s="47" t="s">
        <v>370</v>
      </c>
    </row>
    <row r="8" spans="1:14" s="46" customFormat="1" ht="19.5" customHeight="1" x14ac:dyDescent="0.2">
      <c r="B8" s="84"/>
      <c r="C8" s="85"/>
      <c r="D8" s="85"/>
      <c r="E8" s="85"/>
      <c r="F8" s="736"/>
      <c r="G8" s="736"/>
      <c r="H8" s="84"/>
      <c r="I8" s="84"/>
      <c r="J8" s="406"/>
      <c r="K8" s="85"/>
    </row>
    <row r="9" spans="1:14" s="46" customFormat="1" ht="25.5" customHeight="1" x14ac:dyDescent="0.2">
      <c r="B9" s="7" t="s">
        <v>330</v>
      </c>
      <c r="C9" s="66"/>
      <c r="D9" s="69"/>
      <c r="E9" s="114"/>
      <c r="F9" s="1122" t="s">
        <v>414</v>
      </c>
      <c r="G9" s="1123"/>
      <c r="H9" s="252"/>
      <c r="I9" s="66"/>
      <c r="J9" s="407"/>
      <c r="K9" s="66"/>
    </row>
    <row r="10" spans="1:14" ht="19.5" customHeight="1" x14ac:dyDescent="0.2">
      <c r="B10" s="91" t="s">
        <v>670</v>
      </c>
      <c r="C10" s="1100" t="s">
        <v>204</v>
      </c>
      <c r="D10" s="1124"/>
      <c r="E10" s="1125"/>
      <c r="F10" s="1098" t="s">
        <v>503</v>
      </c>
      <c r="G10" s="1099"/>
      <c r="H10" s="1103">
        <v>71.900000000000006</v>
      </c>
      <c r="I10" s="1104"/>
      <c r="J10" s="519"/>
      <c r="K10" s="116">
        <f>H10*J10</f>
        <v>0</v>
      </c>
      <c r="N10" s="564"/>
    </row>
    <row r="11" spans="1:14" ht="19.5" customHeight="1" thickBot="1" x14ac:dyDescent="0.25">
      <c r="B11" s="91" t="s">
        <v>165</v>
      </c>
      <c r="C11" s="1100" t="s">
        <v>54</v>
      </c>
      <c r="D11" s="1101"/>
      <c r="E11" s="1102"/>
      <c r="F11" s="1098" t="s">
        <v>503</v>
      </c>
      <c r="G11" s="1099"/>
      <c r="H11" s="1103">
        <v>67.349999999999994</v>
      </c>
      <c r="I11" s="1104"/>
      <c r="J11" s="527"/>
      <c r="K11" s="116">
        <f>H11*J11</f>
        <v>0</v>
      </c>
      <c r="N11" s="564"/>
    </row>
    <row r="12" spans="1:14" ht="19.5" customHeight="1" x14ac:dyDescent="0.2">
      <c r="B12" s="514" t="s">
        <v>691</v>
      </c>
      <c r="C12" s="1007" t="s">
        <v>682</v>
      </c>
      <c r="D12" s="505" t="s">
        <v>45</v>
      </c>
      <c r="E12" s="524"/>
      <c r="F12" s="1063" t="s">
        <v>681</v>
      </c>
      <c r="G12" s="1064"/>
      <c r="H12" s="1067">
        <v>70.2</v>
      </c>
      <c r="I12" s="1068"/>
      <c r="J12" s="1071"/>
      <c r="K12" s="1060">
        <f>H12*J12</f>
        <v>0</v>
      </c>
      <c r="N12" s="564"/>
    </row>
    <row r="13" spans="1:14" ht="19.5" customHeight="1" x14ac:dyDescent="0.2">
      <c r="B13" s="514" t="s">
        <v>692</v>
      </c>
      <c r="C13" s="1062"/>
      <c r="D13" s="506" t="s">
        <v>50</v>
      </c>
      <c r="E13" s="525"/>
      <c r="F13" s="1065"/>
      <c r="G13" s="1066"/>
      <c r="H13" s="1069"/>
      <c r="I13" s="1070"/>
      <c r="J13" s="1072"/>
      <c r="K13" s="1061"/>
      <c r="N13" s="564"/>
    </row>
    <row r="14" spans="1:14" ht="19.5" customHeight="1" thickBot="1" x14ac:dyDescent="0.25">
      <c r="B14" s="514" t="s">
        <v>693</v>
      </c>
      <c r="C14" s="1062"/>
      <c r="D14" s="507" t="s">
        <v>47</v>
      </c>
      <c r="E14" s="526"/>
      <c r="F14" s="1065"/>
      <c r="G14" s="1066"/>
      <c r="H14" s="1069"/>
      <c r="I14" s="1070"/>
      <c r="J14" s="1073"/>
      <c r="K14" s="1061"/>
      <c r="N14" s="564"/>
    </row>
    <row r="15" spans="1:14" ht="19.5" customHeight="1" x14ac:dyDescent="0.2">
      <c r="B15" s="514" t="s">
        <v>694</v>
      </c>
      <c r="C15" s="1007" t="s">
        <v>683</v>
      </c>
      <c r="D15" s="505" t="s">
        <v>45</v>
      </c>
      <c r="E15" s="524"/>
      <c r="F15" s="1063" t="s">
        <v>948</v>
      </c>
      <c r="G15" s="1064"/>
      <c r="H15" s="1067">
        <v>35.450000000000003</v>
      </c>
      <c r="I15" s="1068"/>
      <c r="J15" s="1071"/>
      <c r="K15" s="1060">
        <f>H15*J15</f>
        <v>0</v>
      </c>
      <c r="N15" s="564"/>
    </row>
    <row r="16" spans="1:14" ht="19.5" customHeight="1" x14ac:dyDescent="0.2">
      <c r="B16" s="514" t="s">
        <v>695</v>
      </c>
      <c r="C16" s="1062"/>
      <c r="D16" s="506" t="s">
        <v>50</v>
      </c>
      <c r="E16" s="525"/>
      <c r="F16" s="1065"/>
      <c r="G16" s="1066"/>
      <c r="H16" s="1069"/>
      <c r="I16" s="1070"/>
      <c r="J16" s="1072"/>
      <c r="K16" s="1061"/>
      <c r="N16" s="564"/>
    </row>
    <row r="17" spans="2:14" ht="19.5" customHeight="1" thickBot="1" x14ac:dyDescent="0.25">
      <c r="B17" s="514" t="s">
        <v>696</v>
      </c>
      <c r="C17" s="1062"/>
      <c r="D17" s="507" t="s">
        <v>47</v>
      </c>
      <c r="E17" s="526"/>
      <c r="F17" s="1065"/>
      <c r="G17" s="1066"/>
      <c r="H17" s="1069"/>
      <c r="I17" s="1070"/>
      <c r="J17" s="1073"/>
      <c r="K17" s="1061"/>
      <c r="N17" s="564"/>
    </row>
    <row r="18" spans="2:14" ht="19.5" customHeight="1" x14ac:dyDescent="0.2">
      <c r="B18" s="515" t="s">
        <v>697</v>
      </c>
      <c r="C18" s="1128" t="s">
        <v>208</v>
      </c>
      <c r="D18" s="505" t="s">
        <v>45</v>
      </c>
      <c r="E18" s="524"/>
      <c r="F18" s="1129" t="s">
        <v>949</v>
      </c>
      <c r="G18" s="1110"/>
      <c r="H18" s="1130">
        <v>73.2</v>
      </c>
      <c r="I18" s="1131"/>
      <c r="J18" s="1134"/>
      <c r="K18" s="1074">
        <f>H18*J18</f>
        <v>0</v>
      </c>
      <c r="N18" s="564"/>
    </row>
    <row r="19" spans="2:14" ht="19.5" customHeight="1" x14ac:dyDescent="0.2">
      <c r="B19" s="515" t="s">
        <v>698</v>
      </c>
      <c r="C19" s="1077"/>
      <c r="D19" s="506" t="s">
        <v>50</v>
      </c>
      <c r="E19" s="525"/>
      <c r="F19" s="1086"/>
      <c r="G19" s="1087"/>
      <c r="H19" s="1132"/>
      <c r="I19" s="1133"/>
      <c r="J19" s="1135"/>
      <c r="K19" s="1075"/>
      <c r="N19" s="564"/>
    </row>
    <row r="20" spans="2:14" ht="19.5" customHeight="1" thickBot="1" x14ac:dyDescent="0.25">
      <c r="B20" s="515" t="s">
        <v>699</v>
      </c>
      <c r="C20" s="1077"/>
      <c r="D20" s="507" t="s">
        <v>47</v>
      </c>
      <c r="E20" s="526"/>
      <c r="F20" s="1086"/>
      <c r="G20" s="1087"/>
      <c r="H20" s="1132"/>
      <c r="I20" s="1133"/>
      <c r="J20" s="1135"/>
      <c r="K20" s="1075"/>
      <c r="N20" s="564"/>
    </row>
    <row r="21" spans="2:14" ht="19.5" customHeight="1" x14ac:dyDescent="0.2">
      <c r="B21" s="515" t="s">
        <v>700</v>
      </c>
      <c r="C21" s="1128" t="s">
        <v>677</v>
      </c>
      <c r="D21" s="505" t="s">
        <v>45</v>
      </c>
      <c r="E21" s="524"/>
      <c r="F21" s="1129" t="s">
        <v>950</v>
      </c>
      <c r="G21" s="1110"/>
      <c r="H21" s="1130">
        <v>41.85</v>
      </c>
      <c r="I21" s="1131"/>
      <c r="J21" s="1134"/>
      <c r="K21" s="1074">
        <f>H21*J21</f>
        <v>0</v>
      </c>
      <c r="N21" s="564"/>
    </row>
    <row r="22" spans="2:14" ht="19.5" customHeight="1" x14ac:dyDescent="0.2">
      <c r="B22" s="515" t="s">
        <v>701</v>
      </c>
      <c r="C22" s="1077"/>
      <c r="D22" s="506" t="s">
        <v>50</v>
      </c>
      <c r="E22" s="525"/>
      <c r="F22" s="1086"/>
      <c r="G22" s="1087"/>
      <c r="H22" s="1132"/>
      <c r="I22" s="1133"/>
      <c r="J22" s="1135"/>
      <c r="K22" s="1075"/>
      <c r="N22" s="564"/>
    </row>
    <row r="23" spans="2:14" ht="19.5" customHeight="1" thickBot="1" x14ac:dyDescent="0.25">
      <c r="B23" s="515" t="s">
        <v>702</v>
      </c>
      <c r="C23" s="1077"/>
      <c r="D23" s="507" t="s">
        <v>47</v>
      </c>
      <c r="E23" s="526"/>
      <c r="F23" s="1086"/>
      <c r="G23" s="1087"/>
      <c r="H23" s="1132"/>
      <c r="I23" s="1133"/>
      <c r="J23" s="1135"/>
      <c r="K23" s="1075"/>
      <c r="N23" s="564"/>
    </row>
    <row r="24" spans="2:14" ht="19.5" customHeight="1" thickBot="1" x14ac:dyDescent="0.25">
      <c r="B24" s="200" t="s">
        <v>159</v>
      </c>
      <c r="C24" s="982" t="s">
        <v>485</v>
      </c>
      <c r="D24" s="1115"/>
      <c r="E24" s="1010"/>
      <c r="F24" s="1105" t="s">
        <v>951</v>
      </c>
      <c r="G24" s="1095"/>
      <c r="H24" s="1116">
        <v>29.1</v>
      </c>
      <c r="I24" s="1117"/>
      <c r="J24" s="512"/>
      <c r="K24" s="399">
        <f>H24*J24</f>
        <v>0</v>
      </c>
      <c r="N24" s="564"/>
    </row>
    <row r="25" spans="2:14" ht="30.75" customHeight="1" thickBot="1" x14ac:dyDescent="0.2">
      <c r="B25" s="644" t="s">
        <v>486</v>
      </c>
      <c r="C25" s="732" t="s">
        <v>917</v>
      </c>
      <c r="D25" s="730"/>
      <c r="E25" s="731"/>
      <c r="F25" s="1118" t="s">
        <v>161</v>
      </c>
      <c r="G25" s="1119"/>
      <c r="H25" s="1067">
        <v>17.350000000000001</v>
      </c>
      <c r="I25" s="1068"/>
      <c r="J25" s="645"/>
      <c r="K25" s="646">
        <f>H25*J25</f>
        <v>0</v>
      </c>
      <c r="N25" s="564"/>
    </row>
    <row r="26" spans="2:14" ht="19.5" customHeight="1" x14ac:dyDescent="0.2">
      <c r="B26" s="515" t="s">
        <v>703</v>
      </c>
      <c r="C26" s="1106" t="s">
        <v>668</v>
      </c>
      <c r="D26" s="505" t="s">
        <v>47</v>
      </c>
      <c r="E26" s="524"/>
      <c r="F26" s="1109" t="s">
        <v>916</v>
      </c>
      <c r="G26" s="1110"/>
      <c r="H26" s="1113">
        <v>74.45</v>
      </c>
      <c r="I26" s="1114"/>
      <c r="J26" s="1083"/>
      <c r="K26" s="1074">
        <f>H26*J26</f>
        <v>0</v>
      </c>
      <c r="N26" s="564"/>
    </row>
    <row r="27" spans="2:14" ht="19.5" customHeight="1" x14ac:dyDescent="0.2">
      <c r="B27" s="515" t="s">
        <v>704</v>
      </c>
      <c r="C27" s="1107"/>
      <c r="D27" s="506" t="s">
        <v>45</v>
      </c>
      <c r="E27" s="525"/>
      <c r="F27" s="1111"/>
      <c r="G27" s="1087"/>
      <c r="H27" s="1079"/>
      <c r="I27" s="1080"/>
      <c r="J27" s="1084"/>
      <c r="K27" s="1075"/>
      <c r="N27" s="564"/>
    </row>
    <row r="28" spans="2:14" ht="19.5" customHeight="1" thickBot="1" x14ac:dyDescent="0.25">
      <c r="B28" s="515" t="s">
        <v>705</v>
      </c>
      <c r="C28" s="1108"/>
      <c r="D28" s="507" t="s">
        <v>46</v>
      </c>
      <c r="E28" s="526"/>
      <c r="F28" s="1112"/>
      <c r="G28" s="1089"/>
      <c r="H28" s="1081"/>
      <c r="I28" s="1082"/>
      <c r="J28" s="1085"/>
      <c r="K28" s="1076"/>
      <c r="N28" s="564"/>
    </row>
    <row r="29" spans="2:14" ht="19.5" customHeight="1" x14ac:dyDescent="0.2">
      <c r="B29" s="515" t="s">
        <v>706</v>
      </c>
      <c r="C29" s="1077" t="s">
        <v>678</v>
      </c>
      <c r="D29" s="505" t="s">
        <v>47</v>
      </c>
      <c r="E29" s="524"/>
      <c r="F29" s="1090" t="s">
        <v>952</v>
      </c>
      <c r="G29" s="1064"/>
      <c r="H29" s="1079">
        <v>26</v>
      </c>
      <c r="I29" s="1080"/>
      <c r="J29" s="1084"/>
      <c r="K29" s="1075">
        <f>H29*J29</f>
        <v>0</v>
      </c>
      <c r="N29" s="564"/>
    </row>
    <row r="30" spans="2:14" ht="19.5" customHeight="1" x14ac:dyDescent="0.2">
      <c r="B30" s="515" t="s">
        <v>707</v>
      </c>
      <c r="C30" s="1077"/>
      <c r="D30" s="506" t="s">
        <v>45</v>
      </c>
      <c r="E30" s="525"/>
      <c r="F30" s="1091"/>
      <c r="G30" s="1066"/>
      <c r="H30" s="1079"/>
      <c r="I30" s="1080"/>
      <c r="J30" s="1084"/>
      <c r="K30" s="1075"/>
      <c r="N30" s="564"/>
    </row>
    <row r="31" spans="2:14" ht="19.5" customHeight="1" x14ac:dyDescent="0.2">
      <c r="B31" s="515" t="s">
        <v>708</v>
      </c>
      <c r="C31" s="1077"/>
      <c r="D31" s="639" t="s">
        <v>46</v>
      </c>
      <c r="E31" s="640"/>
      <c r="F31" s="1091"/>
      <c r="G31" s="1066"/>
      <c r="H31" s="1079"/>
      <c r="I31" s="1080"/>
      <c r="J31" s="1084"/>
      <c r="K31" s="1075"/>
      <c r="N31" s="564"/>
    </row>
    <row r="32" spans="2:14" s="694" customFormat="1" ht="19.5" customHeight="1" x14ac:dyDescent="0.2">
      <c r="B32" s="652" t="s">
        <v>913</v>
      </c>
      <c r="C32" s="741" t="s">
        <v>914</v>
      </c>
      <c r="D32" s="742"/>
      <c r="E32" s="743"/>
      <c r="F32" s="1094" t="s">
        <v>915</v>
      </c>
      <c r="G32" s="1095"/>
      <c r="H32" s="1096">
        <v>78</v>
      </c>
      <c r="I32" s="1097"/>
      <c r="J32" s="744"/>
      <c r="K32" s="655"/>
      <c r="N32" s="745"/>
    </row>
    <row r="33" spans="2:14" ht="19.5" customHeight="1" x14ac:dyDescent="0.2">
      <c r="B33" s="641" t="s">
        <v>709</v>
      </c>
      <c r="C33" s="1077" t="s">
        <v>672</v>
      </c>
      <c r="D33" s="642" t="s">
        <v>47</v>
      </c>
      <c r="E33" s="643"/>
      <c r="F33" s="1086" t="s">
        <v>673</v>
      </c>
      <c r="G33" s="1087"/>
      <c r="H33" s="1079">
        <v>50.5</v>
      </c>
      <c r="I33" s="1080"/>
      <c r="J33" s="1084"/>
      <c r="K33" s="1092">
        <f>H33*J33</f>
        <v>0</v>
      </c>
      <c r="N33" s="564"/>
    </row>
    <row r="34" spans="2:14" ht="19.5" customHeight="1" x14ac:dyDescent="0.2">
      <c r="B34" s="515" t="s">
        <v>710</v>
      </c>
      <c r="C34" s="1077"/>
      <c r="D34" s="506" t="s">
        <v>45</v>
      </c>
      <c r="E34" s="525"/>
      <c r="F34" s="1086"/>
      <c r="G34" s="1087"/>
      <c r="H34" s="1079"/>
      <c r="I34" s="1080"/>
      <c r="J34" s="1084"/>
      <c r="K34" s="1092"/>
      <c r="N34" s="564"/>
    </row>
    <row r="35" spans="2:14" ht="19.5" customHeight="1" thickBot="1" x14ac:dyDescent="0.25">
      <c r="B35" s="515" t="s">
        <v>711</v>
      </c>
      <c r="C35" s="1078"/>
      <c r="D35" s="507" t="s">
        <v>46</v>
      </c>
      <c r="E35" s="526"/>
      <c r="F35" s="1088"/>
      <c r="G35" s="1089"/>
      <c r="H35" s="1081"/>
      <c r="I35" s="1082"/>
      <c r="J35" s="1085"/>
      <c r="K35" s="1093"/>
      <c r="N35" s="564"/>
    </row>
    <row r="36" spans="2:14" ht="19.5" customHeight="1" thickBot="1" x14ac:dyDescent="0.25">
      <c r="B36" s="91" t="s">
        <v>189</v>
      </c>
      <c r="C36" s="1100" t="s">
        <v>190</v>
      </c>
      <c r="D36" s="1101"/>
      <c r="E36" s="1102"/>
      <c r="F36" s="1098" t="s">
        <v>671</v>
      </c>
      <c r="G36" s="1099"/>
      <c r="H36" s="1103">
        <v>77</v>
      </c>
      <c r="I36" s="1104"/>
      <c r="J36" s="513"/>
      <c r="K36" s="116">
        <f>H36*J36</f>
        <v>0</v>
      </c>
      <c r="N36" s="564"/>
    </row>
    <row r="37" spans="2:14" ht="19.5" customHeight="1" x14ac:dyDescent="0.2">
      <c r="B37" s="516" t="s">
        <v>712</v>
      </c>
      <c r="C37" s="1077" t="s">
        <v>679</v>
      </c>
      <c r="D37" s="505" t="s">
        <v>47</v>
      </c>
      <c r="E37" s="524"/>
      <c r="F37" s="1086" t="s">
        <v>279</v>
      </c>
      <c r="G37" s="1087"/>
      <c r="H37" s="1079">
        <v>36.75</v>
      </c>
      <c r="I37" s="1080"/>
      <c r="J37" s="1084"/>
      <c r="K37" s="1092">
        <f>H37*J37</f>
        <v>0</v>
      </c>
      <c r="N37" s="564"/>
    </row>
    <row r="38" spans="2:14" ht="19.5" customHeight="1" x14ac:dyDescent="0.2">
      <c r="B38" s="516" t="s">
        <v>713</v>
      </c>
      <c r="C38" s="1077"/>
      <c r="D38" s="506" t="s">
        <v>45</v>
      </c>
      <c r="E38" s="525"/>
      <c r="F38" s="1086"/>
      <c r="G38" s="1087"/>
      <c r="H38" s="1079"/>
      <c r="I38" s="1080"/>
      <c r="J38" s="1084"/>
      <c r="K38" s="1092"/>
      <c r="N38" s="564"/>
    </row>
    <row r="39" spans="2:14" ht="19.5" customHeight="1" thickBot="1" x14ac:dyDescent="0.25">
      <c r="B39" s="516" t="s">
        <v>714</v>
      </c>
      <c r="C39" s="1078"/>
      <c r="D39" s="507" t="s">
        <v>46</v>
      </c>
      <c r="E39" s="526"/>
      <c r="F39" s="1088"/>
      <c r="G39" s="1089"/>
      <c r="H39" s="1081"/>
      <c r="I39" s="1082"/>
      <c r="J39" s="1085"/>
      <c r="K39" s="1093"/>
      <c r="N39" s="564"/>
    </row>
    <row r="40" spans="2:14" x14ac:dyDescent="0.2">
      <c r="B40" s="27"/>
      <c r="C40" s="62"/>
      <c r="D40" s="27"/>
      <c r="E40" s="27"/>
      <c r="K40" s="360"/>
    </row>
    <row r="41" spans="2:14" ht="44.25" customHeight="1" x14ac:dyDescent="0.2">
      <c r="B41" s="27"/>
      <c r="C41" s="62"/>
      <c r="D41" s="27"/>
      <c r="E41" s="959" t="s">
        <v>245</v>
      </c>
      <c r="F41" s="960"/>
      <c r="G41" s="961"/>
      <c r="H41" s="979">
        <f>SUM(K10:K39)</f>
        <v>0</v>
      </c>
      <c r="I41" s="980"/>
      <c r="J41" s="980"/>
      <c r="K41" s="981"/>
    </row>
    <row r="42" spans="2:14" ht="18" customHeight="1" x14ac:dyDescent="0.15">
      <c r="E42" s="959" t="s">
        <v>453</v>
      </c>
      <c r="F42" s="960"/>
      <c r="G42" s="961"/>
      <c r="H42" s="956">
        <f>H41*21%</f>
        <v>0</v>
      </c>
      <c r="I42" s="957"/>
      <c r="J42" s="957"/>
      <c r="K42" s="958"/>
      <c r="L42" s="361"/>
    </row>
    <row r="43" spans="2:14" ht="18" customHeight="1" x14ac:dyDescent="0.2">
      <c r="D43" s="120"/>
      <c r="E43" s="1057" t="s">
        <v>370</v>
      </c>
      <c r="F43" s="1058"/>
      <c r="G43" s="1059"/>
      <c r="H43" s="975">
        <f>H41+H42</f>
        <v>0</v>
      </c>
      <c r="I43" s="976"/>
      <c r="J43" s="976"/>
      <c r="K43" s="977"/>
    </row>
    <row r="44" spans="2:14" x14ac:dyDescent="0.2">
      <c r="D44" s="120"/>
      <c r="E44" s="120"/>
      <c r="F44" s="737"/>
      <c r="G44" s="737"/>
      <c r="H44" s="156"/>
      <c r="I44" s="156"/>
      <c r="J44" s="408"/>
      <c r="K44" s="124"/>
    </row>
    <row r="45" spans="2:14" x14ac:dyDescent="0.2">
      <c r="D45" s="120"/>
      <c r="E45" s="120"/>
      <c r="F45" s="737"/>
      <c r="G45" s="737"/>
      <c r="H45" s="156"/>
      <c r="I45" s="156"/>
      <c r="J45" s="408"/>
      <c r="K45" s="124"/>
    </row>
    <row r="46" spans="2:14" ht="32.25" x14ac:dyDescent="0.2">
      <c r="B46" s="184" t="s">
        <v>99</v>
      </c>
      <c r="C46" s="180"/>
      <c r="D46" s="180"/>
      <c r="E46" s="124"/>
      <c r="F46" s="738"/>
      <c r="G46" s="739"/>
      <c r="H46" s="175"/>
      <c r="I46" s="124"/>
      <c r="J46" s="409"/>
      <c r="K46" s="124"/>
    </row>
    <row r="47" spans="2:14" ht="14.25" x14ac:dyDescent="0.2">
      <c r="B47" s="124"/>
      <c r="C47" s="225" t="s">
        <v>44</v>
      </c>
      <c r="D47" s="180"/>
      <c r="E47" s="124"/>
      <c r="F47" s="738"/>
      <c r="G47" s="739"/>
      <c r="H47" s="175"/>
      <c r="I47" s="124"/>
      <c r="J47" s="409"/>
    </row>
    <row r="48" spans="2:14" ht="27" x14ac:dyDescent="0.2">
      <c r="B48" s="184" t="s">
        <v>5</v>
      </c>
      <c r="C48" s="97"/>
      <c r="D48" s="97"/>
      <c r="E48" s="124"/>
      <c r="F48" s="738"/>
      <c r="G48" s="739"/>
      <c r="H48" s="175"/>
      <c r="I48" s="124"/>
      <c r="J48" s="409"/>
    </row>
    <row r="49" spans="2:11" ht="14.25" x14ac:dyDescent="0.2">
      <c r="B49" s="124"/>
      <c r="C49" s="225" t="s">
        <v>43</v>
      </c>
      <c r="D49" s="180"/>
      <c r="E49" s="124"/>
      <c r="F49" s="738"/>
      <c r="G49" s="739"/>
      <c r="H49" s="175"/>
      <c r="I49" s="124"/>
      <c r="J49" s="409"/>
    </row>
    <row r="50" spans="2:11" x14ac:dyDescent="0.15">
      <c r="B50" s="94"/>
      <c r="D50" s="3"/>
      <c r="E50" s="3"/>
    </row>
    <row r="51" spans="2:11" x14ac:dyDescent="0.15">
      <c r="K51" s="361"/>
    </row>
    <row r="54" spans="2:11" x14ac:dyDescent="0.15">
      <c r="B54" s="361" t="s">
        <v>339</v>
      </c>
      <c r="C54" s="361"/>
      <c r="D54" s="361"/>
      <c r="E54" s="361"/>
      <c r="F54" s="740"/>
      <c r="G54" s="740"/>
      <c r="H54" s="361"/>
      <c r="I54" s="361"/>
      <c r="J54" s="410"/>
    </row>
  </sheetData>
  <sheetProtection algorithmName="SHA-512" hashValue="aNu+XU6vCQN2BCwmiJBIb52qOhmLs6cXnVB/hbh4VlngFXB8FxkMRsCjeRjwHS9+hl3S29/5M7dqAcbF5Py1JQ==" saltValue="yqQVP2Vn/CxM1dbRSWTWXg==" spinCount="100000" sheet="1" objects="1" scenarios="1" formatCells="0" formatColumns="0" formatRows="0" insertColumns="0" insertRows="0" insertHyperlinks="0" deleteColumns="0" deleteRows="0" sort="0" autoFilter="0" pivotTables="0"/>
  <protectedRanges>
    <protectedRange sqref="D25:E25 I25:J25" name="Rango1"/>
    <protectedRange sqref="I11:J11 I18:J23 H32 J26:J39 I26:I31 I33:I39" name="Rango2_5"/>
    <protectedRange sqref="I10:J11 I18:J23 H32 J26:J39 I26:I31 I33:I39" name="Rango1_6"/>
    <protectedRange sqref="H12:J17 I24:J24" name="Rango1_7"/>
  </protectedRanges>
  <mergeCells count="69">
    <mergeCell ref="K15:K17"/>
    <mergeCell ref="C21:C23"/>
    <mergeCell ref="F21:G23"/>
    <mergeCell ref="H21:I23"/>
    <mergeCell ref="J21:J23"/>
    <mergeCell ref="K21:K23"/>
    <mergeCell ref="H18:I20"/>
    <mergeCell ref="C15:C17"/>
    <mergeCell ref="F15:G17"/>
    <mergeCell ref="H15:I17"/>
    <mergeCell ref="F18:G20"/>
    <mergeCell ref="C18:C20"/>
    <mergeCell ref="K18:K20"/>
    <mergeCell ref="J18:J20"/>
    <mergeCell ref="J15:J17"/>
    <mergeCell ref="F3:G3"/>
    <mergeCell ref="C3:E3"/>
    <mergeCell ref="D7:E7"/>
    <mergeCell ref="H11:I11"/>
    <mergeCell ref="F9:G9"/>
    <mergeCell ref="H3:J3"/>
    <mergeCell ref="H7:I7"/>
    <mergeCell ref="F10:G10"/>
    <mergeCell ref="C10:E10"/>
    <mergeCell ref="F11:G11"/>
    <mergeCell ref="C11:E11"/>
    <mergeCell ref="F7:G7"/>
    <mergeCell ref="H10:I10"/>
    <mergeCell ref="H25:I25"/>
    <mergeCell ref="F24:G24"/>
    <mergeCell ref="C26:C28"/>
    <mergeCell ref="F26:G28"/>
    <mergeCell ref="H26:I28"/>
    <mergeCell ref="C24:E24"/>
    <mergeCell ref="H24:I24"/>
    <mergeCell ref="F25:G25"/>
    <mergeCell ref="H43:K43"/>
    <mergeCell ref="F36:G36"/>
    <mergeCell ref="C36:E36"/>
    <mergeCell ref="H36:I36"/>
    <mergeCell ref="E41:G41"/>
    <mergeCell ref="E42:G42"/>
    <mergeCell ref="E43:G43"/>
    <mergeCell ref="H41:K41"/>
    <mergeCell ref="K37:K39"/>
    <mergeCell ref="C37:C39"/>
    <mergeCell ref="F37:G39"/>
    <mergeCell ref="H37:I39"/>
    <mergeCell ref="J37:J39"/>
    <mergeCell ref="H42:K42"/>
    <mergeCell ref="K26:K28"/>
    <mergeCell ref="C33:C35"/>
    <mergeCell ref="H33:I35"/>
    <mergeCell ref="J26:J28"/>
    <mergeCell ref="J29:J31"/>
    <mergeCell ref="K29:K31"/>
    <mergeCell ref="J33:J35"/>
    <mergeCell ref="C29:C31"/>
    <mergeCell ref="F33:G35"/>
    <mergeCell ref="F29:G31"/>
    <mergeCell ref="K33:K35"/>
    <mergeCell ref="H29:I31"/>
    <mergeCell ref="F32:G32"/>
    <mergeCell ref="H32:I32"/>
    <mergeCell ref="K12:K14"/>
    <mergeCell ref="C12:C14"/>
    <mergeCell ref="F12:G14"/>
    <mergeCell ref="H12:I14"/>
    <mergeCell ref="J12:J14"/>
  </mergeCells>
  <phoneticPr fontId="6" type="noConversion"/>
  <printOptions horizontalCentered="1"/>
  <pageMargins left="0.47244094488188981" right="0.51181102362204722" top="1.2204724409448819" bottom="0.59055118110236227" header="0.11811023622047245" footer="0.19685039370078741"/>
  <pageSetup paperSize="9" scale="66" orientation="portrait" r:id="rId1"/>
  <headerFooter alignWithMargins="0">
    <oddHeader>&amp;R&amp;"Verdana,Normal"&amp;20&amp;G
&amp;"Verdana,Negrita"&amp;10EXHIBITOR ORDER FORM
&amp;A</oddHeader>
    <oddFooter>&amp;R&amp;"Verdana,Normal"&amp;7CCIB - &amp;A</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B3:N54"/>
  <sheetViews>
    <sheetView showGridLines="0" showZeros="0" zoomScaleNormal="100" zoomScaleSheetLayoutView="100" workbookViewId="0">
      <selection activeCell="I13" sqref="I13:J13"/>
    </sheetView>
  </sheetViews>
  <sheetFormatPr baseColWidth="10" defaultRowHeight="12.75" x14ac:dyDescent="0.2"/>
  <cols>
    <col min="1" max="1" width="15.7109375" style="3" customWidth="1"/>
    <col min="2" max="2" width="11.42578125" style="3"/>
    <col min="3" max="3" width="26.140625" style="3" customWidth="1"/>
    <col min="4" max="4" width="26.7109375" style="3" customWidth="1"/>
    <col min="5" max="5" width="6.42578125" style="38" customWidth="1"/>
    <col min="6" max="6" width="8.28515625" style="3" customWidth="1"/>
    <col min="7" max="7" width="8.7109375" style="3" customWidth="1"/>
    <col min="8" max="8" width="9.5703125" style="3" customWidth="1"/>
    <col min="9" max="9" width="7.85546875" style="3" customWidth="1"/>
    <col min="10" max="10" width="6.7109375" style="3" customWidth="1"/>
    <col min="11" max="11" width="13" style="3" customWidth="1"/>
    <col min="12" max="16384" width="11.42578125" style="3"/>
  </cols>
  <sheetData>
    <row r="3" spans="2:14" ht="19.5" customHeight="1" x14ac:dyDescent="0.2">
      <c r="B3" s="1" t="s">
        <v>14</v>
      </c>
      <c r="C3" s="412" t="str">
        <f>'0.1. Fin. details + Credit card'!C14:I14</f>
        <v>FEFCO</v>
      </c>
      <c r="D3" s="401"/>
      <c r="E3" s="1186" t="s">
        <v>476</v>
      </c>
      <c r="F3" s="1187"/>
      <c r="G3" s="1188">
        <f>'0.1. Fin. details + Credit card'!C15</f>
        <v>0</v>
      </c>
      <c r="H3" s="1189"/>
      <c r="I3" s="1186" t="s">
        <v>477</v>
      </c>
      <c r="J3" s="1187"/>
      <c r="K3" s="235">
        <f>'0.1. Fin. details + Credit card'!I15</f>
        <v>0</v>
      </c>
    </row>
    <row r="5" spans="2:14" ht="19.5" x14ac:dyDescent="0.25">
      <c r="B5" s="48" t="s">
        <v>274</v>
      </c>
    </row>
    <row r="6" spans="2:14" ht="9" customHeight="1" x14ac:dyDescent="0.2"/>
    <row r="7" spans="2:14" s="46" customFormat="1" ht="19.5" customHeight="1" x14ac:dyDescent="0.2">
      <c r="B7" s="41" t="s">
        <v>369</v>
      </c>
      <c r="C7" s="998" t="s">
        <v>365</v>
      </c>
      <c r="D7" s="999"/>
      <c r="E7" s="1121" t="s">
        <v>66</v>
      </c>
      <c r="F7" s="1121"/>
      <c r="G7" s="994" t="s">
        <v>407</v>
      </c>
      <c r="H7" s="995"/>
      <c r="I7" s="994" t="s">
        <v>341</v>
      </c>
      <c r="J7" s="995"/>
      <c r="K7" s="47" t="s">
        <v>370</v>
      </c>
    </row>
    <row r="8" spans="2:14" s="46" customFormat="1" ht="19.5" customHeight="1" x14ac:dyDescent="0.2">
      <c r="B8" s="84"/>
      <c r="C8" s="85"/>
      <c r="D8" s="85"/>
      <c r="E8" s="85"/>
      <c r="F8" s="85"/>
      <c r="G8" s="84"/>
      <c r="H8" s="84"/>
      <c r="I8" s="84"/>
      <c r="J8" s="84"/>
      <c r="K8" s="85"/>
    </row>
    <row r="9" spans="2:14" ht="15.75" customHeight="1" x14ac:dyDescent="0.2">
      <c r="B9" s="7" t="s">
        <v>346</v>
      </c>
    </row>
    <row r="10" spans="2:14" ht="19.5" customHeight="1" thickBot="1" x14ac:dyDescent="0.25">
      <c r="B10" s="7"/>
      <c r="I10" s="347"/>
      <c r="J10" s="347"/>
    </row>
    <row r="11" spans="2:14" ht="19.5" customHeight="1" thickTop="1" x14ac:dyDescent="0.2">
      <c r="B11" s="698" t="s">
        <v>919</v>
      </c>
      <c r="C11" s="746" t="s">
        <v>953</v>
      </c>
      <c r="D11" s="1139" t="s">
        <v>920</v>
      </c>
      <c r="E11" s="1140"/>
      <c r="F11" s="747"/>
      <c r="G11" s="1161">
        <v>7.4</v>
      </c>
      <c r="H11" s="1162"/>
      <c r="I11" s="1193"/>
      <c r="J11" s="1194"/>
      <c r="K11" s="716">
        <f>G11*I11</f>
        <v>0</v>
      </c>
      <c r="N11" s="564"/>
    </row>
    <row r="12" spans="2:14" ht="19.5" customHeight="1" x14ac:dyDescent="0.2">
      <c r="B12" s="748" t="s">
        <v>912</v>
      </c>
      <c r="C12" s="749"/>
      <c r="D12" s="1165" t="s">
        <v>918</v>
      </c>
      <c r="E12" s="1166"/>
      <c r="F12" s="750"/>
      <c r="G12" s="1163"/>
      <c r="H12" s="1164"/>
      <c r="I12" s="751"/>
      <c r="J12" s="752"/>
      <c r="K12" s="716"/>
      <c r="N12" s="564"/>
    </row>
    <row r="13" spans="2:14" ht="19.5" customHeight="1" x14ac:dyDescent="0.2">
      <c r="B13" s="711" t="s">
        <v>280</v>
      </c>
      <c r="C13" s="1141" t="s">
        <v>954</v>
      </c>
      <c r="D13" s="1142"/>
      <c r="E13" s="1142"/>
      <c r="F13" s="1143"/>
      <c r="G13" s="1159">
        <v>22.45</v>
      </c>
      <c r="H13" s="1160"/>
      <c r="I13" s="1193"/>
      <c r="J13" s="1194"/>
      <c r="K13" s="716">
        <f>G13*I13</f>
        <v>0</v>
      </c>
      <c r="N13" s="564"/>
    </row>
    <row r="14" spans="2:14" ht="19.5" customHeight="1" x14ac:dyDescent="0.2">
      <c r="B14" s="711" t="s">
        <v>158</v>
      </c>
      <c r="C14" s="1141" t="s">
        <v>955</v>
      </c>
      <c r="D14" s="1142"/>
      <c r="E14" s="1142"/>
      <c r="F14" s="1143"/>
      <c r="G14" s="1159">
        <v>10.15</v>
      </c>
      <c r="H14" s="1160"/>
      <c r="I14" s="1193"/>
      <c r="J14" s="1194"/>
      <c r="K14" s="716">
        <f>G14*I14</f>
        <v>0</v>
      </c>
      <c r="N14" s="564"/>
    </row>
    <row r="15" spans="2:14" ht="19.5" customHeight="1" thickBot="1" x14ac:dyDescent="0.25">
      <c r="B15" s="711" t="s">
        <v>674</v>
      </c>
      <c r="C15" s="1169" t="s">
        <v>956</v>
      </c>
      <c r="D15" s="1142"/>
      <c r="E15" s="1142"/>
      <c r="F15" s="1143"/>
      <c r="G15" s="1170">
        <v>32.299999999999997</v>
      </c>
      <c r="H15" s="1171"/>
      <c r="I15" s="1193"/>
      <c r="J15" s="1194"/>
      <c r="K15" s="716">
        <f>G15*I15</f>
        <v>0</v>
      </c>
      <c r="N15" s="564"/>
    </row>
    <row r="16" spans="2:14" ht="19.5" customHeight="1" thickTop="1" x14ac:dyDescent="0.2">
      <c r="B16" s="659" t="s">
        <v>715</v>
      </c>
      <c r="C16" s="1136" t="s">
        <v>680</v>
      </c>
      <c r="D16" s="1139" t="s">
        <v>957</v>
      </c>
      <c r="E16" s="1140"/>
      <c r="F16" s="747"/>
      <c r="G16" s="1147">
        <v>29.1</v>
      </c>
      <c r="H16" s="1148"/>
      <c r="I16" s="1153"/>
      <c r="J16" s="1154"/>
      <c r="K16" s="1144">
        <f>G16*I16</f>
        <v>0</v>
      </c>
      <c r="N16" s="564"/>
    </row>
    <row r="17" spans="2:14" ht="19.5" customHeight="1" x14ac:dyDescent="0.2">
      <c r="B17" s="659" t="s">
        <v>716</v>
      </c>
      <c r="C17" s="1137"/>
      <c r="D17" s="1165" t="s">
        <v>958</v>
      </c>
      <c r="E17" s="1166"/>
      <c r="F17" s="750"/>
      <c r="G17" s="1149"/>
      <c r="H17" s="1150"/>
      <c r="I17" s="1155"/>
      <c r="J17" s="1156"/>
      <c r="K17" s="1145"/>
      <c r="N17" s="564"/>
    </row>
    <row r="18" spans="2:14" ht="19.5" customHeight="1" x14ac:dyDescent="0.2">
      <c r="B18" s="659" t="s">
        <v>717</v>
      </c>
      <c r="C18" s="1137"/>
      <c r="D18" s="753" t="s">
        <v>675</v>
      </c>
      <c r="E18" s="754"/>
      <c r="F18" s="755"/>
      <c r="G18" s="1149"/>
      <c r="H18" s="1150"/>
      <c r="I18" s="1155"/>
      <c r="J18" s="1156"/>
      <c r="K18" s="1145"/>
      <c r="N18" s="564"/>
    </row>
    <row r="19" spans="2:14" ht="19.5" customHeight="1" thickBot="1" x14ac:dyDescent="0.25">
      <c r="B19" s="659" t="s">
        <v>718</v>
      </c>
      <c r="C19" s="1138"/>
      <c r="D19" s="1167" t="s">
        <v>959</v>
      </c>
      <c r="E19" s="1168"/>
      <c r="F19" s="756"/>
      <c r="G19" s="1151"/>
      <c r="H19" s="1152"/>
      <c r="I19" s="1157"/>
      <c r="J19" s="1158"/>
      <c r="K19" s="1146"/>
      <c r="N19" s="564"/>
    </row>
    <row r="20" spans="2:14" ht="19.5" customHeight="1" x14ac:dyDescent="0.2">
      <c r="B20" s="659" t="s">
        <v>826</v>
      </c>
      <c r="C20" s="1136" t="s">
        <v>960</v>
      </c>
      <c r="D20" s="1139" t="s">
        <v>827</v>
      </c>
      <c r="E20" s="1140"/>
      <c r="F20" s="757"/>
      <c r="G20" s="1147">
        <v>42.35</v>
      </c>
      <c r="H20" s="1148"/>
      <c r="I20" s="1153"/>
      <c r="J20" s="1154"/>
      <c r="K20" s="1144">
        <f>G20*I20</f>
        <v>0</v>
      </c>
      <c r="N20" s="564"/>
    </row>
    <row r="21" spans="2:14" ht="19.5" customHeight="1" thickBot="1" x14ac:dyDescent="0.25">
      <c r="B21" s="651" t="s">
        <v>719</v>
      </c>
      <c r="C21" s="1138"/>
      <c r="D21" s="1167" t="s">
        <v>958</v>
      </c>
      <c r="E21" s="1168"/>
      <c r="F21" s="758"/>
      <c r="G21" s="1151"/>
      <c r="H21" s="1152"/>
      <c r="I21" s="1157"/>
      <c r="J21" s="1158"/>
      <c r="K21" s="1146"/>
      <c r="N21" s="564"/>
    </row>
    <row r="22" spans="2:14" ht="19.5" customHeight="1" x14ac:dyDescent="0.2">
      <c r="B22" s="664"/>
      <c r="C22" s="665"/>
      <c r="D22" s="666"/>
      <c r="E22" s="705"/>
      <c r="F22" s="705"/>
      <c r="G22" s="706"/>
      <c r="H22" s="706"/>
      <c r="I22" s="667"/>
      <c r="J22" s="667"/>
      <c r="K22" s="697"/>
      <c r="N22" s="564"/>
    </row>
    <row r="23" spans="2:14" ht="19.5" customHeight="1" x14ac:dyDescent="0.2">
      <c r="B23" s="675" t="s">
        <v>961</v>
      </c>
      <c r="C23" s="694"/>
      <c r="D23" s="677"/>
      <c r="E23" s="709"/>
      <c r="F23" s="677"/>
      <c r="G23" s="710"/>
      <c r="H23" s="710"/>
      <c r="I23" s="1201"/>
      <c r="J23" s="1201"/>
      <c r="K23" s="759"/>
      <c r="N23" s="564"/>
    </row>
    <row r="24" spans="2:14" ht="19.5" customHeight="1" x14ac:dyDescent="0.2">
      <c r="B24" s="675"/>
      <c r="C24" s="694"/>
      <c r="D24" s="677"/>
      <c r="E24" s="709"/>
      <c r="F24" s="677"/>
      <c r="G24" s="710"/>
      <c r="H24" s="710"/>
      <c r="I24" s="760"/>
      <c r="J24" s="760"/>
      <c r="K24" s="759"/>
      <c r="N24" s="564"/>
    </row>
    <row r="25" spans="2:14" ht="19.5" customHeight="1" x14ac:dyDescent="0.2">
      <c r="B25" s="711" t="s">
        <v>150</v>
      </c>
      <c r="C25" s="1141" t="s">
        <v>962</v>
      </c>
      <c r="D25" s="1142"/>
      <c r="E25" s="1197"/>
      <c r="F25" s="1143"/>
      <c r="G25" s="1159">
        <v>19.55</v>
      </c>
      <c r="H25" s="1160"/>
      <c r="I25" s="1193"/>
      <c r="J25" s="1194"/>
      <c r="K25" s="716">
        <f>G25*I25</f>
        <v>0</v>
      </c>
      <c r="N25" s="564"/>
    </row>
    <row r="26" spans="2:14" ht="19.5" customHeight="1" x14ac:dyDescent="0.2">
      <c r="B26" s="711" t="s">
        <v>151</v>
      </c>
      <c r="C26" s="1141" t="s">
        <v>963</v>
      </c>
      <c r="D26" s="1142"/>
      <c r="E26" s="1197"/>
      <c r="F26" s="1143"/>
      <c r="G26" s="1159">
        <v>22.45</v>
      </c>
      <c r="H26" s="1160"/>
      <c r="I26" s="1193"/>
      <c r="J26" s="1194"/>
      <c r="K26" s="716">
        <f>G26*I26</f>
        <v>0</v>
      </c>
      <c r="N26" s="564"/>
    </row>
    <row r="27" spans="2:14" ht="19.5" customHeight="1" x14ac:dyDescent="0.2">
      <c r="B27" s="711" t="s">
        <v>152</v>
      </c>
      <c r="C27" s="1141" t="s">
        <v>964</v>
      </c>
      <c r="D27" s="1142"/>
      <c r="E27" s="1197"/>
      <c r="F27" s="1143"/>
      <c r="G27" s="1159">
        <v>32</v>
      </c>
      <c r="H27" s="1160"/>
      <c r="I27" s="1193"/>
      <c r="J27" s="1194"/>
      <c r="K27" s="716">
        <f>G27*I27</f>
        <v>0</v>
      </c>
      <c r="N27" s="564"/>
    </row>
    <row r="28" spans="2:14" ht="19.5" customHeight="1" x14ac:dyDescent="0.2">
      <c r="B28" s="698" t="s">
        <v>153</v>
      </c>
      <c r="C28" s="1198" t="s">
        <v>965</v>
      </c>
      <c r="D28" s="1199"/>
      <c r="E28" s="1199"/>
      <c r="F28" s="1200"/>
      <c r="G28" s="1159">
        <v>36.25</v>
      </c>
      <c r="H28" s="1160"/>
      <c r="I28" s="1193"/>
      <c r="J28" s="1194"/>
      <c r="K28" s="719">
        <f>G28*I28</f>
        <v>0</v>
      </c>
      <c r="N28" s="564"/>
    </row>
    <row r="29" spans="2:14" ht="19.5" customHeight="1" x14ac:dyDescent="0.2">
      <c r="B29" s="659" t="s">
        <v>795</v>
      </c>
      <c r="C29" s="1179" t="s">
        <v>966</v>
      </c>
      <c r="D29" s="1195"/>
      <c r="E29" s="1195"/>
      <c r="F29" s="1195"/>
      <c r="G29" s="761"/>
      <c r="H29" s="762">
        <v>44.5</v>
      </c>
      <c r="I29" s="1193"/>
      <c r="J29" s="1194"/>
      <c r="K29" s="763">
        <f>H30*I29</f>
        <v>0</v>
      </c>
      <c r="N29" s="564"/>
    </row>
    <row r="30" spans="2:14" ht="19.5" customHeight="1" x14ac:dyDescent="0.2">
      <c r="B30" s="659" t="s">
        <v>794</v>
      </c>
      <c r="C30" s="1179" t="s">
        <v>796</v>
      </c>
      <c r="D30" s="1195"/>
      <c r="E30" s="1195"/>
      <c r="F30" s="1196"/>
      <c r="G30" s="653"/>
      <c r="H30" s="764">
        <v>44.4</v>
      </c>
      <c r="I30" s="1193"/>
      <c r="J30" s="1194"/>
      <c r="K30" s="763">
        <f>H30*I30</f>
        <v>0</v>
      </c>
      <c r="N30" s="564"/>
    </row>
    <row r="31" spans="2:14" ht="19.5" customHeight="1" x14ac:dyDescent="0.2">
      <c r="B31" s="651" t="s">
        <v>921</v>
      </c>
      <c r="C31" s="1179" t="s">
        <v>967</v>
      </c>
      <c r="D31" s="1195"/>
      <c r="E31" s="1195"/>
      <c r="F31" s="1196"/>
      <c r="G31" s="1172">
        <v>86.2</v>
      </c>
      <c r="H31" s="1152"/>
      <c r="I31" s="1176"/>
      <c r="J31" s="1177"/>
      <c r="K31" s="704">
        <f>G31*I31</f>
        <v>0</v>
      </c>
      <c r="N31" s="564"/>
    </row>
    <row r="32" spans="2:14" ht="19.5" customHeight="1" x14ac:dyDescent="0.2">
      <c r="B32" s="659" t="s">
        <v>720</v>
      </c>
      <c r="C32" s="1137" t="s">
        <v>249</v>
      </c>
      <c r="D32" s="1190" t="s">
        <v>957</v>
      </c>
      <c r="E32" s="1191"/>
      <c r="F32" s="765"/>
      <c r="G32" s="1147">
        <v>41.4</v>
      </c>
      <c r="H32" s="1148"/>
      <c r="I32" s="1180"/>
      <c r="J32" s="1181"/>
      <c r="K32" s="1173">
        <f>G32*I32</f>
        <v>0</v>
      </c>
      <c r="N32" s="564"/>
    </row>
    <row r="33" spans="2:14" ht="19.5" customHeight="1" x14ac:dyDescent="0.2">
      <c r="B33" s="659" t="s">
        <v>721</v>
      </c>
      <c r="C33" s="1137"/>
      <c r="D33" s="1178" t="s">
        <v>676</v>
      </c>
      <c r="E33" s="1192"/>
      <c r="F33" s="750"/>
      <c r="G33" s="1149"/>
      <c r="H33" s="1150"/>
      <c r="I33" s="1182"/>
      <c r="J33" s="1183"/>
      <c r="K33" s="1174"/>
      <c r="N33" s="564"/>
    </row>
    <row r="34" spans="2:14" ht="19.5" customHeight="1" x14ac:dyDescent="0.2">
      <c r="B34" s="659" t="s">
        <v>722</v>
      </c>
      <c r="C34" s="1137"/>
      <c r="D34" s="1178" t="s">
        <v>968</v>
      </c>
      <c r="E34" s="1192"/>
      <c r="F34" s="750"/>
      <c r="G34" s="1149"/>
      <c r="H34" s="1150"/>
      <c r="I34" s="1182"/>
      <c r="J34" s="1183"/>
      <c r="K34" s="1174"/>
      <c r="N34" s="564"/>
    </row>
    <row r="35" spans="2:14" ht="19.5" customHeight="1" thickBot="1" x14ac:dyDescent="0.25">
      <c r="B35" s="651" t="s">
        <v>723</v>
      </c>
      <c r="C35" s="1138"/>
      <c r="D35" s="1178" t="s">
        <v>969</v>
      </c>
      <c r="E35" s="1179"/>
      <c r="F35" s="756"/>
      <c r="G35" s="1151"/>
      <c r="H35" s="1152"/>
      <c r="I35" s="1184"/>
      <c r="J35" s="1185"/>
      <c r="K35" s="1175"/>
      <c r="N35" s="564"/>
    </row>
    <row r="36" spans="2:14" ht="19.5" customHeight="1" x14ac:dyDescent="0.2">
      <c r="I36" s="347"/>
      <c r="J36" s="347"/>
    </row>
    <row r="37" spans="2:14" ht="19.5" customHeight="1" x14ac:dyDescent="0.2">
      <c r="I37" s="347"/>
      <c r="J37" s="347"/>
    </row>
    <row r="38" spans="2:14" ht="19.5" customHeight="1" x14ac:dyDescent="0.2"/>
    <row r="39" spans="2:14" ht="19.5" customHeight="1" x14ac:dyDescent="0.2">
      <c r="B39" s="27"/>
      <c r="C39" s="62"/>
      <c r="D39" s="62"/>
      <c r="E39" s="27"/>
      <c r="F39" s="27"/>
      <c r="G39" s="86"/>
      <c r="H39" s="86"/>
      <c r="I39" s="63"/>
      <c r="J39" s="63"/>
      <c r="K39" s="27"/>
    </row>
    <row r="40" spans="2:14" ht="19.5" customHeight="1" x14ac:dyDescent="0.2">
      <c r="B40" s="27"/>
      <c r="C40" s="62"/>
      <c r="D40" s="62"/>
      <c r="E40" s="27"/>
      <c r="F40" s="27"/>
      <c r="G40" s="86"/>
      <c r="H40" s="86"/>
      <c r="I40" s="63"/>
      <c r="J40" s="63"/>
      <c r="K40" s="27"/>
    </row>
    <row r="41" spans="2:14" ht="27" customHeight="1" x14ac:dyDescent="0.2">
      <c r="F41" s="959" t="s">
        <v>331</v>
      </c>
      <c r="G41" s="960"/>
      <c r="H41" s="961"/>
      <c r="I41" s="979">
        <f>SUM(K11:K35)</f>
        <v>0</v>
      </c>
      <c r="J41" s="980"/>
      <c r="K41" s="981"/>
    </row>
    <row r="42" spans="2:14" ht="27" customHeight="1" x14ac:dyDescent="0.2">
      <c r="F42" s="959" t="s">
        <v>453</v>
      </c>
      <c r="G42" s="960"/>
      <c r="H42" s="961"/>
      <c r="I42" s="956">
        <f>I41*21%</f>
        <v>0</v>
      </c>
      <c r="J42" s="957"/>
      <c r="K42" s="958"/>
    </row>
    <row r="43" spans="2:14" ht="27" customHeight="1" x14ac:dyDescent="0.2">
      <c r="E43" s="120"/>
      <c r="F43" s="1057" t="s">
        <v>370</v>
      </c>
      <c r="G43" s="1058"/>
      <c r="H43" s="1059"/>
      <c r="I43" s="975">
        <f>I41+I42</f>
        <v>0</v>
      </c>
      <c r="J43" s="976"/>
      <c r="K43" s="977"/>
    </row>
    <row r="44" spans="2:14" ht="27" customHeight="1" x14ac:dyDescent="0.15">
      <c r="B44" s="102"/>
      <c r="E44" s="3"/>
    </row>
    <row r="45" spans="2:14" ht="32.25" x14ac:dyDescent="0.2">
      <c r="B45" s="184" t="s">
        <v>99</v>
      </c>
      <c r="C45" s="180"/>
      <c r="D45" s="180"/>
      <c r="E45" s="124"/>
      <c r="F45" s="124"/>
      <c r="G45" s="175"/>
      <c r="H45" s="175"/>
      <c r="I45" s="124"/>
      <c r="J45" s="124"/>
      <c r="K45" s="124"/>
    </row>
    <row r="46" spans="2:14" ht="14.25" x14ac:dyDescent="0.2">
      <c r="B46" s="124"/>
      <c r="C46" s="225" t="s">
        <v>44</v>
      </c>
      <c r="D46" s="180"/>
      <c r="E46" s="124"/>
      <c r="F46" s="124"/>
      <c r="G46" s="175"/>
      <c r="H46" s="175"/>
      <c r="I46" s="124"/>
      <c r="J46" s="124"/>
      <c r="K46" s="124"/>
    </row>
    <row r="47" spans="2:14" ht="27" x14ac:dyDescent="0.2">
      <c r="B47" s="184" t="s">
        <v>5</v>
      </c>
      <c r="C47" s="97"/>
      <c r="D47" s="97"/>
      <c r="E47" s="124"/>
      <c r="F47" s="124"/>
      <c r="G47" s="175"/>
      <c r="H47" s="175"/>
      <c r="I47" s="124"/>
      <c r="J47" s="124"/>
      <c r="K47" s="124"/>
    </row>
    <row r="48" spans="2:14" ht="14.25" x14ac:dyDescent="0.2">
      <c r="B48" s="124"/>
      <c r="C48" s="225" t="s">
        <v>43</v>
      </c>
      <c r="D48" s="180"/>
      <c r="E48" s="124"/>
      <c r="F48" s="124"/>
      <c r="G48" s="175"/>
      <c r="H48" s="175"/>
      <c r="I48" s="124"/>
      <c r="J48" s="124"/>
      <c r="K48" s="124"/>
    </row>
    <row r="49" spans="2:11" ht="14.25" x14ac:dyDescent="0.2">
      <c r="B49" s="124"/>
      <c r="C49" s="225"/>
      <c r="D49" s="180"/>
      <c r="E49" s="124"/>
      <c r="F49" s="124"/>
      <c r="G49" s="175"/>
      <c r="H49" s="175"/>
      <c r="I49" s="124"/>
      <c r="J49" s="124"/>
      <c r="K49" s="124"/>
    </row>
    <row r="50" spans="2:11" ht="14.25" x14ac:dyDescent="0.2">
      <c r="B50" s="124"/>
      <c r="C50" s="225"/>
      <c r="D50" s="180"/>
      <c r="E50" s="124"/>
      <c r="F50" s="124"/>
      <c r="G50" s="175"/>
      <c r="H50" s="175"/>
      <c r="I50" s="124"/>
      <c r="J50" s="124"/>
      <c r="K50" s="124"/>
    </row>
    <row r="51" spans="2:11" ht="14.25" x14ac:dyDescent="0.2">
      <c r="B51" s="124"/>
      <c r="C51" s="225"/>
      <c r="D51" s="180"/>
      <c r="E51" s="124"/>
      <c r="F51" s="124"/>
      <c r="G51" s="175"/>
      <c r="H51" s="175"/>
      <c r="I51" s="124"/>
      <c r="J51" s="124"/>
      <c r="K51" s="124"/>
    </row>
    <row r="52" spans="2:11" ht="14.25" x14ac:dyDescent="0.2">
      <c r="B52" s="124"/>
      <c r="C52" s="225"/>
      <c r="D52" s="180"/>
      <c r="E52" s="124"/>
      <c r="F52" s="124"/>
      <c r="G52" s="175"/>
      <c r="H52" s="175"/>
      <c r="I52" s="124"/>
      <c r="J52" s="124"/>
      <c r="K52" s="124"/>
    </row>
    <row r="53" spans="2:11" x14ac:dyDescent="0.15">
      <c r="B53" s="1052" t="s">
        <v>339</v>
      </c>
      <c r="C53" s="1052"/>
      <c r="D53" s="1052"/>
      <c r="E53" s="1052"/>
      <c r="F53" s="1052"/>
      <c r="G53" s="1052"/>
      <c r="H53" s="1052"/>
      <c r="I53" s="1052"/>
      <c r="J53" s="1052"/>
      <c r="K53" s="1052"/>
    </row>
    <row r="54" spans="2:11" x14ac:dyDescent="0.15">
      <c r="B54" s="94"/>
      <c r="C54" s="93"/>
      <c r="E54" s="3"/>
    </row>
  </sheetData>
  <sheetProtection algorithmName="SHA-512" hashValue="IDSp6lUO03A5lSxwUwBHgcRjVdPCS4d6vcfx/TlfYQrX8FBotb2KaOjXSpGCpZePw68/3EMHY9Y+U5JGztGoYw==" saltValue="l1kccNP7femBpRloWQ/qVg==" spinCount="100000" sheet="1" objects="1" scenarios="1" formatCells="0" formatColumns="0" formatRows="0" insertColumns="0" insertRows="0" insertHyperlinks="0" deleteColumns="0" deleteRows="0" sort="0" autoFilter="0" pivotTables="0"/>
  <protectedRanges>
    <protectedRange sqref="I25:J28 I11:J15" name="Rango2"/>
    <protectedRange sqref="I25:J28 I11:J15" name="Rango1"/>
    <protectedRange sqref="I16:I21" name="Rango2_1"/>
    <protectedRange sqref="I16:I21" name="Rango1_2"/>
    <protectedRange sqref="J33 H35:I35 I29:I30 H31:I34" name="Rango2_2"/>
    <protectedRange sqref="J33 H35:I35 I29:I30 H31:I34" name="Rango1_3"/>
  </protectedRanges>
  <mergeCells count="68">
    <mergeCell ref="I23:J23"/>
    <mergeCell ref="I27:J27"/>
    <mergeCell ref="C26:F26"/>
    <mergeCell ref="C27:F27"/>
    <mergeCell ref="C29:F29"/>
    <mergeCell ref="D34:E34"/>
    <mergeCell ref="D21:E21"/>
    <mergeCell ref="G27:H27"/>
    <mergeCell ref="G26:H26"/>
    <mergeCell ref="I28:J28"/>
    <mergeCell ref="I30:J30"/>
    <mergeCell ref="I29:J29"/>
    <mergeCell ref="C31:F31"/>
    <mergeCell ref="C25:F25"/>
    <mergeCell ref="I25:J25"/>
    <mergeCell ref="I26:J26"/>
    <mergeCell ref="C30:F30"/>
    <mergeCell ref="C28:F28"/>
    <mergeCell ref="C20:C21"/>
    <mergeCell ref="I20:J21"/>
    <mergeCell ref="D20:E20"/>
    <mergeCell ref="E3:F3"/>
    <mergeCell ref="I3:J3"/>
    <mergeCell ref="G3:H3"/>
    <mergeCell ref="D32:E32"/>
    <mergeCell ref="D33:E33"/>
    <mergeCell ref="C7:D7"/>
    <mergeCell ref="I13:J13"/>
    <mergeCell ref="G13:H13"/>
    <mergeCell ref="I14:J14"/>
    <mergeCell ref="C14:F14"/>
    <mergeCell ref="I15:J15"/>
    <mergeCell ref="G25:H25"/>
    <mergeCell ref="G28:H28"/>
    <mergeCell ref="I11:J11"/>
    <mergeCell ref="I7:J7"/>
    <mergeCell ref="G7:H7"/>
    <mergeCell ref="K20:K21"/>
    <mergeCell ref="G20:H21"/>
    <mergeCell ref="B53:K53"/>
    <mergeCell ref="I43:K43"/>
    <mergeCell ref="I42:K42"/>
    <mergeCell ref="I41:K41"/>
    <mergeCell ref="G31:H31"/>
    <mergeCell ref="F41:H41"/>
    <mergeCell ref="F43:H43"/>
    <mergeCell ref="F42:H42"/>
    <mergeCell ref="K32:K35"/>
    <mergeCell ref="I31:J31"/>
    <mergeCell ref="C32:C35"/>
    <mergeCell ref="D35:E35"/>
    <mergeCell ref="G32:H35"/>
    <mergeCell ref="I32:J35"/>
    <mergeCell ref="E7:F7"/>
    <mergeCell ref="C16:C19"/>
    <mergeCell ref="D16:E16"/>
    <mergeCell ref="C13:F13"/>
    <mergeCell ref="K16:K19"/>
    <mergeCell ref="G16:H19"/>
    <mergeCell ref="I16:J19"/>
    <mergeCell ref="G14:H14"/>
    <mergeCell ref="G11:H12"/>
    <mergeCell ref="D11:E11"/>
    <mergeCell ref="D12:E12"/>
    <mergeCell ref="D17:E17"/>
    <mergeCell ref="D19:E19"/>
    <mergeCell ref="C15:F15"/>
    <mergeCell ref="G15:H15"/>
  </mergeCells>
  <phoneticPr fontId="6" type="noConversion"/>
  <printOptions horizontalCentered="1"/>
  <pageMargins left="0.47244094488188981" right="0.51181102362204722" top="1.2204724409448819" bottom="0.59055118110236227" header="0.11811023622047245" footer="0.19685039370078741"/>
  <pageSetup paperSize="9" scale="72" orientation="portrait" r:id="rId1"/>
  <headerFooter alignWithMargins="0">
    <oddHeader>&amp;R&amp;"Verdana,Normal"&amp;20&amp;G
&amp;"Verdana,Negrita"&amp;10EXHIBITOR ORDER FORM
&amp;A</oddHeader>
    <oddFooter>&amp;R&amp;"Verdana,Normal"&amp;7CCIB - &amp;A</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25</vt:i4>
      </vt:variant>
    </vt:vector>
  </HeadingPairs>
  <TitlesOfParts>
    <vt:vector size="51" baseType="lpstr">
      <vt:lpstr>0......0</vt:lpstr>
      <vt:lpstr>0. Procedimientos y Condiciones</vt:lpstr>
      <vt:lpstr>0. Procedures and Conditions</vt:lpstr>
      <vt:lpstr>0.1. Fin. details + Credit card</vt:lpstr>
      <vt:lpstr>1. Stand Modular </vt:lpstr>
      <vt:lpstr>1.1.Stand Fittings-Prest. Stand</vt:lpstr>
      <vt:lpstr>2. Electricity - Electricidad</vt:lpstr>
      <vt:lpstr>3. Furniture1-Mobiliario1</vt:lpstr>
      <vt:lpstr>4. Furniture2-Mobiliario2</vt:lpstr>
      <vt:lpstr>5. Furniture3-Mobiliario3</vt:lpstr>
      <vt:lpstr>6. Internet </vt:lpstr>
      <vt:lpstr>7. AV and IT</vt:lpstr>
      <vt:lpstr>8.Hostesses-Azafatas</vt:lpstr>
      <vt:lpstr>9. Security-Seguridad</vt:lpstr>
      <vt:lpstr>10.Flooring...-Suelos...</vt:lpstr>
      <vt:lpstr>11.Plants-Jardinería</vt:lpstr>
      <vt:lpstr>12.RIGGING </vt:lpstr>
      <vt:lpstr>12. F&amp;B 1</vt:lpstr>
      <vt:lpstr>13. F&amp;B 2</vt:lpstr>
      <vt:lpstr>14. F&amp;B 3</vt:lpstr>
      <vt:lpstr>15. F&amp;B 4</vt:lpstr>
      <vt:lpstr>16. F&amp;B 5</vt:lpstr>
      <vt:lpstr>17. F&amp;B 6</vt:lpstr>
      <vt:lpstr>18. Plano de distribución</vt:lpstr>
      <vt:lpstr>19. Order Summary </vt:lpstr>
      <vt:lpstr>basic rules</vt:lpstr>
      <vt:lpstr>'0. Procedimientos y Condiciones'!Área_de_impresión</vt:lpstr>
      <vt:lpstr>'0. Procedures and Conditions'!Área_de_impresión</vt:lpstr>
      <vt:lpstr>'0......0'!Área_de_impresión</vt:lpstr>
      <vt:lpstr>'0.1. Fin. details + Credit card'!Área_de_impresión</vt:lpstr>
      <vt:lpstr>'1. Stand Modular '!Área_de_impresión</vt:lpstr>
      <vt:lpstr>'1.1.Stand Fittings-Prest. Stand'!Área_de_impresión</vt:lpstr>
      <vt:lpstr>'10.Flooring...-Suelos...'!Área_de_impresión</vt:lpstr>
      <vt:lpstr>'11.Plants-Jardinería'!Área_de_impresión</vt:lpstr>
      <vt:lpstr>'12. F&amp;B 1'!Área_de_impresión</vt:lpstr>
      <vt:lpstr>'12.RIGGING '!Área_de_impresión</vt:lpstr>
      <vt:lpstr>'13. F&amp;B 2'!Área_de_impresión</vt:lpstr>
      <vt:lpstr>'14. F&amp;B 3'!Área_de_impresión</vt:lpstr>
      <vt:lpstr>'15. F&amp;B 4'!Área_de_impresión</vt:lpstr>
      <vt:lpstr>'16. F&amp;B 5'!Área_de_impresión</vt:lpstr>
      <vt:lpstr>'17. F&amp;B 6'!Área_de_impresión</vt:lpstr>
      <vt:lpstr>'18. Plano de distribución'!Área_de_impresión</vt:lpstr>
      <vt:lpstr>'19. Order Summary '!Área_de_impresión</vt:lpstr>
      <vt:lpstr>'2. Electricity - Electricidad'!Área_de_impresión</vt:lpstr>
      <vt:lpstr>'3. Furniture1-Mobiliario1'!Área_de_impresión</vt:lpstr>
      <vt:lpstr>'4. Furniture2-Mobiliario2'!Área_de_impresión</vt:lpstr>
      <vt:lpstr>'5. Furniture3-Mobiliario3'!Área_de_impresión</vt:lpstr>
      <vt:lpstr>'6. Internet '!Área_de_impresión</vt:lpstr>
      <vt:lpstr>'7. AV and IT'!Área_de_impresión</vt:lpstr>
      <vt:lpstr>'8.Hostesses-Azafatas'!Área_de_impresión</vt:lpstr>
      <vt:lpstr>'9. Security-Seguridad'!Área_de_impresión</vt:lpstr>
    </vt:vector>
  </TitlesOfParts>
  <Company>CCIB</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Exhibitor Order Forms 2007</dc:title>
  <dc:creator>Critina Cañete</dc:creator>
  <cp:lastModifiedBy>Constanza Manzanare</cp:lastModifiedBy>
  <cp:lastPrinted>2015-04-22T14:32:33Z</cp:lastPrinted>
  <dcterms:created xsi:type="dcterms:W3CDTF">2006-01-16T12:29:12Z</dcterms:created>
  <dcterms:modified xsi:type="dcterms:W3CDTF">2015-04-27T14:44:35Z</dcterms:modified>
</cp:coreProperties>
</file>